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A0AA1A59-7465-454F-8AEA-62F05295D6A4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22_Naja_annulifera_Liverpool_un" sheetId="1" r:id="rId1"/>
    <sheet name="for alignment" sheetId="2" r:id="rId2"/>
    <sheet name="Transcriptome comparison" sheetId="3" r:id="rId3"/>
    <sheet name="Proteoform count" sheetId="4" r:id="rId4"/>
  </sheets>
  <definedNames>
    <definedName name="_xlnm._FilterDatabase" localSheetId="0" hidden="1">'22_Naja_annulifera_Liverpool_un'!$A$2:$E$136</definedName>
    <definedName name="_xlnm._FilterDatabase" localSheetId="1" hidden="1">'for alignment'!$A$1:$E$105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4" l="1"/>
  <c r="K10" i="4"/>
  <c r="K8" i="4"/>
  <c r="K7" i="4"/>
  <c r="K6" i="4"/>
  <c r="K3" i="4" l="1"/>
  <c r="K2" i="4"/>
  <c r="J4" i="4"/>
  <c r="I3" i="4"/>
  <c r="I2" i="4"/>
  <c r="J2" i="4" s="1"/>
  <c r="B138" i="1" l="1"/>
  <c r="C11" i="1" s="1"/>
  <c r="C3" i="1" l="1"/>
  <c r="C79" i="1"/>
  <c r="C28" i="1"/>
  <c r="C69" i="1"/>
  <c r="C108" i="1"/>
  <c r="C49" i="1"/>
  <c r="C73" i="1"/>
  <c r="C36" i="1"/>
  <c r="C43" i="1"/>
  <c r="C57" i="1"/>
  <c r="C118" i="1"/>
  <c r="C46" i="1"/>
  <c r="C85" i="1"/>
  <c r="C52" i="1"/>
  <c r="C37" i="1"/>
  <c r="C60" i="1"/>
  <c r="C59" i="1"/>
  <c r="C106" i="1"/>
  <c r="C111" i="1"/>
  <c r="C6" i="1"/>
  <c r="C133" i="1"/>
  <c r="C114" i="1"/>
  <c r="C131" i="1"/>
  <c r="C22" i="1"/>
  <c r="C63" i="1"/>
  <c r="C102" i="1"/>
  <c r="C19" i="1"/>
  <c r="C27" i="1"/>
  <c r="C64" i="1"/>
  <c r="C125" i="1"/>
  <c r="C95" i="1"/>
  <c r="C13" i="1"/>
  <c r="C115" i="1"/>
  <c r="C119" i="1"/>
  <c r="C62" i="1"/>
  <c r="C54" i="1"/>
  <c r="C24" i="1"/>
  <c r="C48" i="1"/>
  <c r="C117" i="1"/>
  <c r="C122" i="1"/>
  <c r="C100" i="1"/>
  <c r="C83" i="1"/>
  <c r="C89" i="1"/>
  <c r="C97" i="1"/>
  <c r="C23" i="1"/>
  <c r="C9" i="1"/>
  <c r="C8" i="1"/>
  <c r="C33" i="1"/>
  <c r="C120" i="1"/>
  <c r="C72" i="1"/>
  <c r="C10" i="1"/>
  <c r="C35" i="1"/>
  <c r="C58" i="1"/>
  <c r="C53" i="1"/>
  <c r="C50" i="1"/>
  <c r="C126" i="1"/>
  <c r="C71" i="1"/>
  <c r="C7" i="1"/>
  <c r="C77" i="1"/>
  <c r="C129" i="1"/>
  <c r="C90" i="1"/>
  <c r="C92" i="1"/>
  <c r="C17" i="1"/>
  <c r="C12" i="1"/>
  <c r="C38" i="1"/>
  <c r="C45" i="1"/>
  <c r="C47" i="1"/>
  <c r="C56" i="1"/>
  <c r="C21" i="1"/>
  <c r="C93" i="1"/>
  <c r="C40" i="1"/>
  <c r="C44" i="1"/>
  <c r="C123" i="1"/>
  <c r="C136" i="1"/>
  <c r="C25" i="1"/>
  <c r="C65" i="1"/>
  <c r="C30" i="1"/>
  <c r="C109" i="1"/>
  <c r="C82" i="1"/>
  <c r="C101" i="1"/>
  <c r="C86" i="1"/>
  <c r="C96" i="1"/>
  <c r="C91" i="1"/>
  <c r="C5" i="1"/>
  <c r="C14" i="1"/>
  <c r="C15" i="1"/>
  <c r="C70" i="1"/>
  <c r="C42" i="1"/>
  <c r="C75" i="1"/>
  <c r="C130" i="1"/>
  <c r="C128" i="1"/>
  <c r="C113" i="1"/>
  <c r="C94" i="1"/>
  <c r="C61" i="1"/>
  <c r="C74" i="1"/>
  <c r="C34" i="1"/>
  <c r="C103" i="1"/>
  <c r="C135" i="1"/>
  <c r="C121" i="1"/>
  <c r="C104" i="1"/>
  <c r="C32" i="1"/>
  <c r="C29" i="1"/>
  <c r="C124" i="1"/>
  <c r="C39" i="1"/>
  <c r="C66" i="1"/>
  <c r="C110" i="1"/>
  <c r="C112" i="1"/>
  <c r="C4" i="1"/>
  <c r="C18" i="1"/>
  <c r="C20" i="1"/>
  <c r="C99" i="1"/>
  <c r="C134" i="1"/>
  <c r="C67" i="1"/>
  <c r="C98" i="1"/>
  <c r="C55" i="1"/>
  <c r="C26" i="1"/>
  <c r="C105" i="1"/>
  <c r="C116" i="1"/>
  <c r="C31" i="1"/>
  <c r="C107" i="1"/>
  <c r="C51" i="1"/>
  <c r="C41" i="1"/>
  <c r="C78" i="1"/>
  <c r="C76" i="1"/>
  <c r="C132" i="1"/>
  <c r="C80" i="1"/>
  <c r="C68" i="1"/>
  <c r="C84" i="1"/>
  <c r="C81" i="1"/>
  <c r="C88" i="1"/>
  <c r="C87" i="1"/>
  <c r="C127" i="1"/>
  <c r="C16" i="1"/>
  <c r="C138" i="1" l="1"/>
</calcChain>
</file>

<file path=xl/sharedStrings.xml><?xml version="1.0" encoding="utf-8"?>
<sst xmlns="http://schemas.openxmlformats.org/spreadsheetml/2006/main" count="593" uniqueCount="282">
  <si>
    <t>Spectrum ID</t>
  </si>
  <si>
    <t>Feature intensity</t>
  </si>
  <si>
    <t>P-value</t>
  </si>
  <si>
    <t>E-value</t>
  </si>
  <si>
    <t>3FTX_N.annulifera_T0304_T0460_T0852_Complete 3FTX_N.annulifera_T0304_T0460_T0852_Complete</t>
  </si>
  <si>
    <t>3FTX_N.annulifera_T0611_T0771_Complete 3FTX_N.annulifera_T0611_T0771_Complete</t>
  </si>
  <si>
    <t>sp|P68417.1|3S11_NAJHA RecName: Full=Short neurotoxin 1; AltName: Full=Neurotoxin alpha</t>
  </si>
  <si>
    <t>pdb|3NDS|A Chain A, Crystal Structure Of Engineered Naja Nigricollis Toxin Alpha</t>
  </si>
  <si>
    <t>sp|P01426.1|3S11_NAJPA RecName: Full=Short neurotoxin 1; AltName: Full=Neurotoxin alpha</t>
  </si>
  <si>
    <t>.LECHNQQSSQ(PPTTKTCPGETNCYKKVWRDHRGTIIERGCGCPTVKPGI)[64.96140]KLNCCTTDKCNN.</t>
  </si>
  <si>
    <t>.LECHNQQSSQPPTTKTCPGETNCYKKRWRDHRGSITERGCGCPSVKKGIEINCCTT(DKCNN)[-348.09993].</t>
  </si>
  <si>
    <t>pdb|1IQ9|A Chain A, Crystal Structure At 1.8 A Of Toxin A From Naja Nigricollis Venom</t>
  </si>
  <si>
    <t>.LECHNQQSSQ(PPTTKTC)[65.15407]PGETNCYKKVWRDHRGTIIERGCGCPTVKPGIKLNCCTTDKCNN.</t>
  </si>
  <si>
    <t>.LECHNQQSSQP(PTTKTCPGETNCYKKRWR)[16.00606]DHRGSITERGCGCPSVKKGIEINCCTTDKCNN.</t>
  </si>
  <si>
    <t>.LECHNQQSSQ(PPTTKTCPGETNCYKKVWRDHRGTIIERGCGCPTVKPGIKLNC)[18.15562]CTTDKCNN.</t>
  </si>
  <si>
    <t>.LECHNQQSSQPPTTKTCPGETNCYKKRWRDHRGSITERGCGCPSVKKGIEIN(C)[-31.96391]CTTDKCNN.</t>
  </si>
  <si>
    <t>.LECHNQQSSQP(PTTKTCPGETNCYKKRWRD)[214.04254]HRGSITERGCGCPSVKKGIEINCCTTDKCNN.</t>
  </si>
  <si>
    <t>.LECHNQQSSQP(PT)[-56.08099]TKTCSPGETNCYKKVWRDHRGTIIERGCGCPTVKPGIKLNCCTTDKCNN.</t>
  </si>
  <si>
    <t>sp|P59275.1|3S1B_NAJKA RecName: Full=Cobrotoxin-b; Short=CBT-b; AltName: Full=Short neurotoxin III; Short=NT3</t>
  </si>
  <si>
    <t>.LECHNQQSSQTPTTKT(CSG)[-115.05454]ETNCYKKWWSDHRGTIIERGCGCPKVKPGVNLNCCRRDRCNN.</t>
  </si>
  <si>
    <t>.LECHNQQSSQP(PTTKTCPGETNCYKKV)[31.94748]WRDHRGTIIERGCGCPTVKPGIKLNCCTTDKCNN.</t>
  </si>
  <si>
    <t>.LECHNQQSSQPPTTKTCPGETNCYKKRWRDHRGSITERGCGCPS(VKKGIEI)[-17.01260]NCCTTDKCNN.</t>
  </si>
  <si>
    <t>.LECHNQQSSQP(PTTKTCPGETNCYKKVWRDHRGTIIERGCGCPTVKPGIKLNC)[86.90334]CTTDKCNN.</t>
  </si>
  <si>
    <t>.LECHNQQSSQPPTTKTCPGE(TNCYKKRWRD)[37.94840]HRGSITERGCGCPSVKKGIEINCCTTDKCNN.</t>
  </si>
  <si>
    <t>.LECHNQQSSQPPTTKTC(PGETNCYKKRWRD)[57.00179]HRGSITERGCGCPSVKKGIEINCCTTDKCNN.</t>
  </si>
  <si>
    <t>AAD08813.1 post synaptic alpha neurotoxin precursor [Naja sputatrix]</t>
  </si>
  <si>
    <t>.LECHNQQSSQ(PPTTKTCPGETNCYKKVWRDHRGTIIERGCGCPTVKPGIKL)[106.96922]NCCTTDKCNN.</t>
  </si>
  <si>
    <t>pdb|1NOR|A Chain A, Two-Dimensional 1h-Nmr Study Of The Spatial Structure Of Neurotoxin Ii From Naja Oxiana</t>
  </si>
  <si>
    <t>.LECHNQQSSQPPTTKTCSGETNCYKKWW(SDHRGTIIERGCGCPKVKPGVNLNCCRTDRCNN)[-3.03002].</t>
  </si>
  <si>
    <t>prf||731687A toxin VII1</t>
  </si>
  <si>
    <t>3FTX_N.haje_T1960_T1639_T4413_Partial 3FTX_N.haje_T1960_T1639_T4413_Partial</t>
  </si>
  <si>
    <t>3FTX_N.haje_T1738_T0494_Partial 3FTX_N.haje_T1738_T0494_Partial</t>
  </si>
  <si>
    <t>3FTX_N.annulifera_T0255_Complete 3FTX_N.annulifera_T0255_Complete</t>
  </si>
  <si>
    <t>prf||751415B toxin CM12</t>
  </si>
  <si>
    <t>.(MI)[15.99665]CYKQRSLQFPITTVCPGEKNCYKKQWSGHRGTIIERGCGCPSVKKGIEINCCTTDKCNR.</t>
  </si>
  <si>
    <t>prf||751415A toxin CM10</t>
  </si>
  <si>
    <t>.(MICYKQQ)[44.98617]SLQFPITTVCPGEKNCYKKQWSGHRGTIIERGCGCPSVKKGIEINCCTTDKCNR.</t>
  </si>
  <si>
    <t>.MICYKQRSLQFPITTVC(PGEKNCYKKQWSGHRGTIIERGCGCPSVKK)[-30.95952]GIEINCCTTDKCNR.</t>
  </si>
  <si>
    <t>.MICYKQRSLQFPITTV(CPGEKNCYKKQWSGHRGTIIERGCGCPSVK)[39.95885]KGIEINCCTTDKCNR.</t>
  </si>
  <si>
    <t>.MICYKQRSLQFP(I)[-17.00745]TTVCPGEKNCYKKQWSGHRGTIIERGCGCPSVKKGIEINCCTTDKCNR.</t>
  </si>
  <si>
    <t>3FTX_Hemachatus_hemachatus_T0992_Complete 3FTX_Hemachatus_hemachatus_T0992_Complete</t>
  </si>
  <si>
    <t>sp|P01401.1|3NO2B_NAJHH RecName: Full=Weak toxin CM-11</t>
  </si>
  <si>
    <t>sp|P62390.1|3SOFB_NAJHA RecName: Full=Cytotoxin 11; AltName: Full=Toxin CM-13a</t>
  </si>
  <si>
    <t>T.LTCFNCPEVYCGNFHTCRNGEKI(CFKRFD)[82.06629]QRKLLGKRYTRGCAATCPVAKPREIVECCSTDRCNH.</t>
  </si>
  <si>
    <t>prf||754241A toxin CM13b</t>
  </si>
  <si>
    <t>.LTCFNC(PEVYCNRFHTCRNGE)[-17.01373]KICFKRFNERKLLGKRYTRGCAATCPVAKPREIVECCSTDRCNH.</t>
  </si>
  <si>
    <t>sp|P01399.1|3NO2D_NAJHA RecName: Full=Weak toxin CM-13b</t>
  </si>
  <si>
    <t>.LTCFNCPEVY(CNRFHTCRNGEKICFKRFNERKLLGKRYTRGCAATCPVAK)[0.99584]PREIVECCSTDRCNH.</t>
  </si>
  <si>
    <t>3FTX_N.annulifera_T0616_T1228_T0679_T1138_Complete 3FTX_N.annulifera_T0616_T1228_T0679_T1138_Complete</t>
  </si>
  <si>
    <t>.LTCLICPEKYCNKVHTCRN(GENQCFKRFNERKLLGKRYTRGCAATC)[-36.10933]PEAKPREIVECCTTDRCNK.</t>
  </si>
  <si>
    <t>.CL(ICPEKYCNKVHTCRNGENQCFKRFDQRKLLGKQYRRGCAATCPE)[151.98577]AKPREIVECCTTDKCNR.</t>
  </si>
  <si>
    <t>.LTCLICPEKYC(NKVHTCRNGENQCFKRFNERKLLGKRYTRGCAATCPEAKPREIV)[-34.11341]ECCTTDRCNK.</t>
  </si>
  <si>
    <t>3FTX_N.nubiae_T1865_Partial 3FTX_N.nubiae_T1865_Partial</t>
  </si>
  <si>
    <t>T.LTCVKEKSIFGDTMEICSD(GQNLCFKRWHMVVPGRYKKTRGCAATCPIAENRDVIECCSTDKCND)[1.99969].</t>
  </si>
  <si>
    <t>3FTX_N.nigricollis.Tanzania_T0592_Complete 3FTX_N.nigricollis.Tanzania_T0592_Complete</t>
  </si>
  <si>
    <t>T.LTCVKEKSIFGDTMEIC(SDGQNLCFKRWHMVVPGRYEKTRGCAATCPIAQNRDVIEC)[-14.98112]CSTDKCNN.</t>
  </si>
  <si>
    <t>T.IVC(LDLGYT)[-227.48746]LKCHNTQLPFIYKTCPEGKNLCFKTTLKKLPLKIPIKRGCAATCPKSSALLKVVCCSTDKCN.</t>
  </si>
  <si>
    <t>.LKCHNTQLPF(IYKTCPEGKNLCFKTTLKKLPLKI)[214.24163]PIKRGCAATCPKSSALLKVVCCSTDKCN.</t>
  </si>
  <si>
    <t>3FTX_N.haje_T1223_Complete 3FTX_N.haje_T1223_Complete</t>
  </si>
  <si>
    <t>.LKCHNTQLPFIYKTCPEGKNLCFKTTLKKLPLKIPIKRGCAATCPKSSALL(KVVCCSTDKCN)[-16.90997].</t>
  </si>
  <si>
    <t>.LKCHNTQLPFIYKTCPEGKNLCFKTTLKKL(P)[37.96141]LKIPIKRGCAATCPKSSALLKVVCCSTDKCN.</t>
  </si>
  <si>
    <t>sp|P01456.1|3SA1_NAJNI RecName: Full=Cytotoxin 1; AltName: Full=Toxin V(II)1</t>
  </si>
  <si>
    <t>.LKCHKLVPPVWKTCPEGKN(LCYKMFMVSTSTVPVKRGCID)[31.99880]VCPKDSALVKYVCCSTDKCN.</t>
  </si>
  <si>
    <t>sp|P14541.1|3SOFH_NAJKA RecName: Full=Cytotoxin homolog; AltName: Full=Cytotoxin-like basic protein; Short=CLBP</t>
  </si>
  <si>
    <t>.LKCHNTQLPFIYKTCPEGKNLCFKA(TLKKFPLKIPIKRGCADNCPKNSALLKYV)[-168.92927]CCSTDKCN.</t>
  </si>
  <si>
    <t>.LKCHNTQLPFIYKTCPEGKNLCFKATLKK(FPLKIPIKRGCADNCPKNSALLKYV)[-113.00466]CCSTDKCN.</t>
  </si>
  <si>
    <t>prf||770226B toxin CM4b</t>
  </si>
  <si>
    <t>.LKCHKLVPPV(WKTCPEGKNLCYKMFM)[20.20044]VSTSTVPVKRGCIDVCPKDSALVKYVCCSTDKCN.</t>
  </si>
  <si>
    <t>3FTX_N.haje_T0731_Complete 3FTX_N.haje_T0731_Complete</t>
  </si>
  <si>
    <t>T.TKCYNHLSRTPETTEICPYSWHFCYKISWVD(GH)[-40.00469]EGRIERGCTFTCHELRPNGKYVYCCRKDKCNQ.</t>
  </si>
  <si>
    <t>.LKCHKLVPPVWKTCPEGKNLCYK(M)[15.99745]FMVSTSTVPVKRGCIDVCPKDSALVKYVCCSTDKCN.</t>
  </si>
  <si>
    <t>3FTX_N.annulifera_T0412_T0015_Complete 3FTX_N.annulifera_T0412_T0015_Complete</t>
  </si>
  <si>
    <t>T.TKCYN(P)[40.00833]LSRTPETTEICPYSWHFCYKISWVDGHEGRIERGCTFTCPELRPNGKYVYCCRKDKCNQ.</t>
  </si>
  <si>
    <t>prf||754240A toxin VII2</t>
  </si>
  <si>
    <t>.LKCHKLVPPFWKTCPEGKNL(CYKMYMVA)[33.00906]TPMLPVKRGCIDVCPKDSALVKYMCCNTDKCN.</t>
  </si>
  <si>
    <t>prf||770226A toxin CM2h</t>
  </si>
  <si>
    <t>Kunitz_N.annulifera_T0981_T0974_Partial Kunitz_N.annulifera_T0981_T0974_Partial</t>
  </si>
  <si>
    <t>prf||770226C toxin CM6</t>
  </si>
  <si>
    <t>.LKCHKLVP(PVWKTCPE)[248.04746]GKNLCYKMFMVSTSTVPVKRGCIDVCPKDSALVKYVCCSTDKCN.</t>
  </si>
  <si>
    <t>Kunitz_N.melanoleuca.VG_T4278_Partial Kunitz_N.melanoleuca.VG_T4278_Partial</t>
  </si>
  <si>
    <t>.LKCHKLVPPVWKTCPEGKNLCYKMFMVSTSTVPVKRGCIDVCPKNSALVKY(VCCST)[-234.07187]DKCN.</t>
  </si>
  <si>
    <t>T.LKCHKLVPPVWKTCPEGKNLCYKMYMVA(TP)[-115.04610]MMLPVKRGCIDVCPKDSALVKYMCCNTDKCN.</t>
  </si>
  <si>
    <t>.LKCHKLVPPVWKTCPE(GKNLCYKMF)[18.00106]MVSTSTVPVKRGCIDVCPKDSALVKYVCCSTDKCN.</t>
  </si>
  <si>
    <t>.LKCHKLVPPVWKTCPEGKNLCYKMFMVSTSTVPVKRGCIDVCPKDSALVKYVCCSTD(KCN)[-235.05973].</t>
  </si>
  <si>
    <t>T.LKCHKLVPPFWKTCPEGKNLCYK(MF)[166.05322]MVSTSTVPVKRGCIDVCPKDSALVKYVCCSTDKCN.</t>
  </si>
  <si>
    <t>.LKCHKLVPPVWKTCPEGKNL(CYKMFMVSTSTVPVKRGCIDVCPKNSALV)[18.00298]KYVCCSTDKCN.</t>
  </si>
  <si>
    <t>.LKCHKLVPPVWK(TCPEGKNLC)[214.04317]YKMFMVSTSTVPVKRGCIDVCPKDSALVKYVCCSTDKCN.</t>
  </si>
  <si>
    <t>.LKCHKLVP(PVWKTC)[148.04090]PEGKNLCYKMFMVSTSTVPVKRGCIDVCPKDSALVKYVCCSTDKCN.</t>
  </si>
  <si>
    <t>sp|P25674.1|3L21_NAJHH RecName: Full=Long neurotoxin 1; AltName: Full=Toxin CM-5</t>
  </si>
  <si>
    <t>.IRCFITPDVTSQACPDGHVCYTKMWCDNFCGMRGKRVDLGCAATCPTV(KPGVDIKC)[0.95650]CSTDNCNPFPTRKRS.</t>
  </si>
  <si>
    <t>.LKCHKLVPPVWKTCPEGKNLCYKMFMVSTSTVPVKRGCID(VC)[38.95883]PKDSALVKYVCCSTDKCN.</t>
  </si>
  <si>
    <t>.LKCHKLVPPV(WKTCPEGKNLCYKMFMV)[-28.83205]STSTVPVKRGCIDVCPKDSALVKYVCCSTDKCN.</t>
  </si>
  <si>
    <t>.LKCHKLVPPVWKTCPEGKNLCYKMFMVSTSTV(PVKRGCID)[21.99130]VCPKNSALVKYVCCSTDKCN.</t>
  </si>
  <si>
    <t>.LKCHKLVPPVWKTCPEGKNLCYKMFMVSTSTVPVKRGCIDVC(PKDSALV)[-18.00424]KYVCCSTDKCN.</t>
  </si>
  <si>
    <t>.LKCHKLV(P)[-12.83525]PVWKTCPEGKNLCYKMFMVSTSTVPVKRGCIDVCPKNSALVKYVCCSTDKCN.</t>
  </si>
  <si>
    <t>.LKCHKLVPPVWKTCPEGKNLCYKMFMVS(TST)[-14.97266]VPVKRGCIDVCPKDSALVKYVCCSTDKCN.</t>
  </si>
  <si>
    <t>.LKCHKLVPPVWKTCPEGKNLCYKMFMVST(STVPV)[39.93711]KRGCIDVCPKNSALVKYVCCSTDKCN.</t>
  </si>
  <si>
    <t>sp|P01455.1|3SA1_NAJHA RecName: Full=Cytotoxin 1; AltName: Full=Toxin V(II)1</t>
  </si>
  <si>
    <t>.LKCHKLVPPVWKTCPEGKNLCYKMFM(VST)[39.94070]STVPVKRGCIDVCPKNSALVKYVCCSTDKCN.</t>
  </si>
  <si>
    <t>.LKCHKLVPPVWKTCPEGKNLCYKMFMVSTSTVPVKRGCIDVCPKNSALV(K)[-16.01865]YVCCSTDKCN.</t>
  </si>
  <si>
    <t>.LKCHKLVPPVWKTCPEGKNLCYKMFMVSTSTVPVKRGCIDVCPKNS(ALVKYVCCSTD)[115.01920]KCN.</t>
  </si>
  <si>
    <t>.LKCHKLVPP(FWK)[-47.99619]TCPEGKNLCYKMYMVATPMLPVKRGCIDVCPKDSALVKYMCCNTDKCN.</t>
  </si>
  <si>
    <t>T.LKCHKLVPPVWKTCPEGKNLCYKMYMVATPMM(LPVKRGCIDVCPKDSALVKYMCCNTDKCN)[-148.11220].</t>
  </si>
  <si>
    <t>.LKCHKLVPPFWKTCPEGKNLCYKMYMVATPMLPVKRGCIDVCPKDSALVKYMCC(NT)[-27.95138]DKCN.</t>
  </si>
  <si>
    <t>T.LKCHKLVPPVWKTCPEGKNLCYKMYMVAT(PMMLPVKRGCID)[-130.04459]VCPKDSALVKYMCCNTDKCN.</t>
  </si>
  <si>
    <t>T.LKCHKLVPPFWKTCPEGKNLCYKM(FMVSTSTV)[85.04326]PVKRGCIDVCPKDSALVKYVCCSTDKCN.</t>
  </si>
  <si>
    <t>prf||765048C toxin CM7</t>
  </si>
  <si>
    <t>.LKCHKLVPPFWKTCPEGKNLCYKMYM(VATPMLPVKRG)[11.97732]CIDVCPKDSALVKYMCCNTNKCN.</t>
  </si>
  <si>
    <t>.LKCHKLVPPFWKTCPEGKNLCYKMYMVATPMIPVKRGCIDVCPKNSALVKYMC(CNTNK)[-26.00140]CN.</t>
  </si>
  <si>
    <t>3FTX_N.nivea_T1208_T1206_T1209_T0759_T0854_Complete 3FTX_N.nivea_T1208_T1206_T1209_T0759_T0854_Complete</t>
  </si>
  <si>
    <t>Kunitz_N.annulifera_T0976_T1256_Partial Kunitz_N.annulifera_T0976_T1256_Partial</t>
  </si>
  <si>
    <t>.LKCHKLVPPFWKTCPEGKNLCYKMYMVATPM(L)[-15.01196]PVKRGCIDVCPKDSALVKYMCCNTNKCN.</t>
  </si>
  <si>
    <t>.LKCHKLVPPFWKTCPEGKNLCYKMYMVATPMIPVKRGCIDVCPKNSALVKY(MCCNTNKCN)[-16.04342].</t>
  </si>
  <si>
    <t>.LKCHKLVPPFWKTCPEGKNLCYKMYMVATPMLPVKRGCINVC(PKD)[2.99352]SALVKYMCCNTNKCN.</t>
  </si>
  <si>
    <t>.LKCHKLVPPFWKTCPEGKNLCYKMYMVATPMLPVKRGCINVCPKDSALVKYMCCNTNKC(N)[-67.91031].</t>
  </si>
  <si>
    <t>T.LKCHKLVPPFWKTCPEGKNLCY(KMFMVSTSTV)[43.05056]PVKRGCIDVCPKDSALVKYVCCSTDKCN.</t>
  </si>
  <si>
    <t>.LKCHKLVPPFWKTCPEGKNLCYKMYMVATPMLPVKRGCINVC(PKDSALVKYMCCNTNKCN)[-16.03622].</t>
  </si>
  <si>
    <t>.LKCHKLVPPFWKTCPEGKNLCYKMYMVATPMLPVKRGCIDVCPKDSALVKYMCCN(TDKCN)[-17.00570].</t>
  </si>
  <si>
    <t>.LKCHKLVPPFWKTCPEGKNLCYKMYMVATPMLPVKRGCIDVC(PKDSALVKYMCCNTDKC)[38.95312]N.</t>
  </si>
  <si>
    <t>.LKCHKLVPPFWKTCPEGKNLCYKMYMVSTLTVPVKRGCIDVCPKNSALVK(YVCCNTN)[-25.03890]KCN.</t>
  </si>
  <si>
    <t>.LKCHKLVPPFWKTCPEGKNLCYKMYMVATPMLPVKRGCIDVCPKDSALVKYM(CCN)[-27.97529]TNKCN.</t>
  </si>
  <si>
    <t>.LKCHKLVPPFWKTCPEGKNLCY(KMYM)[-25.77829]VATPMLPVKRGCIDVCPKDSALVKYMCCNTDKCN.</t>
  </si>
  <si>
    <t>.LKCHKLVPPFWKTCPEGKNLCYKMYMVSTLTVPVKRGCIDVCPKNSALVKYVCCNTNKC(N)[16.95792].</t>
  </si>
  <si>
    <t>.LKCH(KL)[58.01427]VPPFWKTCPEGKNLCYKMYMVATPMLPVKRGCIDVCPKDSALVKYMCCNTDKCN.</t>
  </si>
  <si>
    <t>T.LKCHKLVPPFWKTCPE(GKNLCYKMFMV)[97.20868]STSTVPVKRGCIDVCPKDSALVKYVCCSTDKCN.</t>
  </si>
  <si>
    <t>sp|P82885.1|VESP_NAJKA RecName: Full=Thaicobrin</t>
  </si>
  <si>
    <t>.LKCHKLVPPVW(K)[175.02747]TCPEGKNLCYKMFMVSTSTVPVKRGCIDVCPKDSALVKYVCCSTDKCN.</t>
  </si>
  <si>
    <t>.LKCHKLVPPV(WK)[163.22928]TCPEGKNLCYKMFMVSTSTVPVKRGCIDVCPKDSALVKYVCCSTDKCN.</t>
  </si>
  <si>
    <t>.LKCHKLV(PPVWKTCPEGKNLCYKMFMVSTSTV)[89.14772]PVKRGCIDVCPKNSALVKYVCCSTDKCN.</t>
  </si>
  <si>
    <t>.LKCHKLVPPVW(KTC)[73.19260]PEGKNLCYKMFMVSTSTVPVKRGCIDVCPKDSALVKYVCCSTDKCN.</t>
  </si>
  <si>
    <t>.LKCHKLVP(PVWKTCPEGKNLCYKMFMVSTSTVPVKRGCID)[307.25662]VCPKNSALVKYVCCSTDKCN.</t>
  </si>
  <si>
    <t>.LKCHKLVPP(VWKTCPEGKNLCYKMFMVSTSTVPVKR)[132.04933]GCIDVCPKDSALVKYVCCSTDKCN.</t>
  </si>
  <si>
    <t>.LKCHKLVPPVW(KTCPEGKNLCYKMFMV)[89.16022]STSTVPVKRGCIDVCPKDSALVKYVCCSTDKCN.</t>
  </si>
  <si>
    <t>.LKCHKLVPPF(WKTCPEGKNLCYKMYMVATPMLPVKRGCID)[153.24860]VCPKDSALVKYMCCNTDKCN.</t>
  </si>
  <si>
    <t>.LKCHKLVPPVW(KTCPEGKNLCYKMFMVS)[132.23213]TSTVPVKRGCIDVCPKNSALVKYVCCSTDKCN.</t>
  </si>
  <si>
    <t>.LKCHKLVPPFW(KTC)[177.21667]PEGKNLCYKMYMVATPMLPVKRGCIDVCPKDSALVKYMCCNTDKCN.</t>
  </si>
  <si>
    <t>.LKCHKLVPPFW(K)[156.01479]TCPEGKNLCYKMYMVATPMLPVKRGCIDVCPKDSALVKYMCCNTDKCN.</t>
  </si>
  <si>
    <t>.LKCHKLVPPFW(K)[174.02124]TCPEGKNLCYKMYMVATPMLPVKRGCIDVCPKDSALVKYMCCNTDKCN.</t>
  </si>
  <si>
    <t>3FTX_N.annulifera_T0532_Complete 3FTX_N.annulifera_T0532_Complete</t>
  </si>
  <si>
    <t>.LKCHKLVPPV(WKTC)[211.14082]PEGKNLCYKMFMVSTSTVPVKRGCIDVCPKDSALVKYVCCSTDKCN.</t>
  </si>
  <si>
    <t>T.LKCHKLVPPF(WKTCPEGKNLCYKMFMVSTSTV)[83.22907]PVKRGCIDVCPKDSALVKYVCCSTDKCN.</t>
  </si>
  <si>
    <t>.LKCHKLVPP(FWKTCPE)[-44.79237]GKNLCYKMYMVATPMLPVKRGCIDVCPKDSALVKYMCCNTDKCN.</t>
  </si>
  <si>
    <t>.LKCHKLVP(PFWKTCPEGKNLCYKMYMVAT)[-46.79530]PMLPVKRGCIDVCPKDSALVKYMCCNTDKCN.</t>
  </si>
  <si>
    <t>.(LKCHKLVPPVWKTC)[70.95323]PEGKNLCYKMFMVSTSTVPVKRGCIDVCPKDSALVKYVCCSTDKCN.</t>
  </si>
  <si>
    <t>.LKCHKLVPPVWKTCPEGKNLCYKMFMV(STSTV)[4.20175]PVKRGCIDVCPKDSALVKYVCCSTDKCN.</t>
  </si>
  <si>
    <t>.LKCHKLVPPVWK(TCPE)[-1.80704]GKNLCYKMFMVSTSTVPVKRGCIDVCPKDSALVKYVCCSTDKCN.</t>
  </si>
  <si>
    <t>.LKCHKLV(PPFWKTCPEGKNLCYKMYMVAT)[2.22206]PMLPVKRGCIDVCPKDSALVKYMCCNTDKCN.</t>
  </si>
  <si>
    <t>.LKCHKLVPPVWKTCPEGKNLCYKMFMVSTSTVPVKRGCID(VC)[1.99482]PKNSALVKYVCCSTDKCN.</t>
  </si>
  <si>
    <t>NGF_N.annulifera_T0145_Complete NGF_N.annulifera_T0145_Complete</t>
  </si>
  <si>
    <t>NGF_N.haje_T0327_Complete NGF_N.haje_T0327_Complete</t>
  </si>
  <si>
    <t>.LKCHKLVPPVW(KTCPEGKNLCYKMFM)[2.21982]VSTSTVPVKRGCIDVCPKDSALVKYVCCSTDKCN.</t>
  </si>
  <si>
    <r>
      <rPr>
        <b/>
        <i/>
        <sz val="16"/>
        <color theme="1"/>
        <rFont val="Calibri"/>
        <family val="2"/>
        <scheme val="minor"/>
      </rPr>
      <t>Naja annulifera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</si>
  <si>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t>%</t>
  </si>
  <si>
    <t>Protein entry name</t>
  </si>
  <si>
    <t>Sequence</t>
  </si>
  <si>
    <t>Vespryn</t>
  </si>
  <si>
    <t>vNGF</t>
  </si>
  <si>
    <r>
      <t>G.</t>
    </r>
    <r>
      <rPr>
        <sz val="11"/>
        <color theme="1"/>
        <rFont val="Calibri (Cuerpo)_x0000_"/>
      </rPr>
      <t>RPRFCELAPSAGPCFAFVPSYYYNPDSNTCHSFTYSGCGGNAN(RFRTIDECNRTCV)[35.02663]G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</si>
  <si>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SPPGNWQKADVTFDSNTAFESLVVSPDKKTVENVGVSQVA(PDNPERFDGSPCVLGSPGFRSGKHFFEVKYGTQREWAVGLAGKSVKRKGYLRLVPEERIWQKGLWWL)[-27.97085]G.</t>
    </r>
  </si>
  <si>
    <r>
      <t>P.</t>
    </r>
    <r>
      <rPr>
        <sz val="11"/>
        <color theme="1"/>
        <rFont val="Calibri (Cuerpo)_x0000_"/>
      </rPr>
      <t>VHSQGEHSVCGSVSAWVTKTTATDMKGNT(VTV)[-1.57662]MENVNLDNKVYKQYFFETKCKNPNPEPSGCRGIDSSHWNSYCTETDTFIKALTMEGNQASWRFIRIETACVCVITKKTGN</t>
    </r>
    <r>
      <rPr>
        <sz val="11"/>
        <color theme="1"/>
        <rFont val="Calibri"/>
        <family val="2"/>
        <scheme val="minor"/>
      </rPr>
      <t>.</t>
    </r>
  </si>
  <si>
    <r>
      <t>R.</t>
    </r>
    <r>
      <rPr>
        <sz val="11"/>
        <color theme="1"/>
        <rFont val="Calibri (Cuerpo)_x0000_"/>
      </rPr>
      <t>EDHPVHSQGEHSVCGSV(SAWVTKTT)[2.10744]ATDMKGNTVTVMENVNLDNKVYKQYFFETKCKNPNPEPSGCRGIDSSHWNSYCTETDTFIKALTMEGNQASWRFIRIETACVCVITKKTGN</t>
    </r>
    <r>
      <rPr>
        <sz val="11"/>
        <color theme="1"/>
        <rFont val="Calibri"/>
        <family val="2"/>
        <scheme val="minor"/>
      </rPr>
      <t>.</t>
    </r>
  </si>
  <si>
    <r>
      <t>R.(AKR</t>
    </r>
    <r>
      <rPr>
        <sz val="11"/>
        <color theme="1"/>
        <rFont val="Calibri (Cuerpo)_x0000_"/>
      </rPr>
      <t>EDHPVHSQGEHSVCGSVSAWVTKTTATDMKGNTVTVMENV)[0.61167]NLDNKVYKQYFFETKCKNPNPEPSGCRGIDSSHWNSYCTETDTFIKALTMEGNQASWRFIRIETACVCVITKKTGN.</t>
    </r>
  </si>
  <si>
    <t>LECHNQQSSQPPTTKTCSPGETNCYKKVWR(DHRGTIIERGCGCPTVKPGIKLN)[-21.07503]CCTTDKCNN</t>
  </si>
  <si>
    <t>LECHNQQSSQAPTTTGCSGGETNCYKKSWRDHRGYRIERGCGCPSVKKGIEINCCTTDRCNN</t>
  </si>
  <si>
    <t>LECHNQQSSQPPTTKTCPGETNCYKKRWRDHRGSITERGCGCPSVKKGIEINCCTTDKCNN</t>
  </si>
  <si>
    <t>MICYKQRSLQFPITTVCPGEKNCYKKQWSGHRGTIIERGCGCPSVKKGIEINCCTTDKCNR</t>
  </si>
  <si>
    <t>LDLGYTLECHNQQSSETPTTQTCPGETNCYKKQWSDHRGSRTERGCGCPTVKPVIKLKCCTTDRCNK</t>
  </si>
  <si>
    <t>TLTCFNCPEVYCGNFHTCRNGEKICFKRFDQRKLLGKRYTRGCAATCPVAKPREIVECCSTDRCNH</t>
  </si>
  <si>
    <t>LTCFNCPEVYCNRFHTCRNGEKICFKRFNERKLLGKRYTRGCAATCPVAKPREIVECCSTDRCNH</t>
  </si>
  <si>
    <t>LICVKERFLFSETTETCPDGQNLCFNQGHLIYPGKYERTRGCAATCPKLQNRDTIYCCSTDKCNR</t>
  </si>
  <si>
    <t>LKCHNTQLPFIYKTCPEGKNLCFKTTLKKLPLKIPIKRGCAATCPKSSALLKVVCCSTDKCN</t>
  </si>
  <si>
    <t>LTCVKEKSIFGDTMEICSDGQNLCFKRWHMVVPGRYKKTRGCAATCPIAENRDVIECCSTDKCND</t>
  </si>
  <si>
    <t>LGGPKYCHLPADPGPCSNYQYVYYYNPALRKCEQFIYGGCEGNKNNFKTRHECHRVCVR</t>
  </si>
  <si>
    <t>TLKCHKLVPPFWKTCPEGKNLCYKMFMVSTSTVPVKRGCIDVCPKDSALVKYVCCSTDKCN</t>
  </si>
  <si>
    <t>LKCHKLVPPFWKTCPEGKNLCYKMYMVSTLTVPVKRGCIDVCPKNSALVKYVCCNTNKCN</t>
  </si>
  <si>
    <t>LKCHKLVPPFWKTCPEGKNLCYKMYMVATPMLPVKRGCIDVCPKDSALVKYMCCNTNKCN</t>
  </si>
  <si>
    <t>LKCHKLVPPFWKTCPEGKNLCYKMYMVATPMLPVKRGCIDVCPKDSALVKYMCCNTDKCN</t>
  </si>
  <si>
    <t>RPRFCELPAETGLCKARIRSFHYNLAAQQCLEFIYGGCGGNANRFKTIDECHRTCVG</t>
  </si>
  <si>
    <t>YTLKCHKLVPPFWKTCPEGKNLCYKMYMVATPMLPVKRGCIDVCPKDSALVKYMCCNTDKCN</t>
  </si>
  <si>
    <t>YTLKCHKLVPPVWKTCPEGKNLCYKMFMVSTSTVPVKRGCIDVCPKDSALVKYVCCSTDKCN</t>
  </si>
  <si>
    <t>LKCHKLVPPFWKTCPEGKNLCYKMYMVATPMLPVKRGCIDVCPKDSALVKYMCCNTD</t>
  </si>
  <si>
    <t>LKCHKLVPPVWKTCPEGKNLCYKMFMVSTSTVPVKRGCIDVCPKDSALVKYVCCSTDKCN</t>
  </si>
  <si>
    <t>RLCLSDYSIFSETIEICPDGHNFCFKKFPKGITRLPWVIRGCAATCPKAEAQVYVDCCARDKCNR</t>
  </si>
  <si>
    <t>LKCHKLVPPFWKTCPEGKNLCYKMYMVATPMLPVKRGCINVCPKDSALVKYMCCNTNKCN</t>
  </si>
  <si>
    <t>EDHPVHSQGEHSVCGSVSAWVTKTTATDMKGNTVTVMENVNLDNKVYKQYFFETKCKNPNPEPSGCRGIDSSHWNSYCTETDTFIKALTMEGNQASWRFIRIETACVCVITKKTGN</t>
  </si>
  <si>
    <t>VHSQGEHSVCGSVSAWVTKTTATDMKGNTVTVMENVNLDNKVYKQYFFETKCKNPNPEPSGCRGIDSSHWNSYCTETDTFIKALTMEGNQASWRFIRIETACVCVITKKTGN</t>
  </si>
  <si>
    <t>Toxin type</t>
  </si>
  <si>
    <t>Transcriptome</t>
  </si>
  <si>
    <t>5'Nucleotidase</t>
  </si>
  <si>
    <t xml:space="preserve">Acetylcholinesterase </t>
  </si>
  <si>
    <t>Cardiotoxin/cytotoxin</t>
  </si>
  <si>
    <t>CRISP</t>
  </si>
  <si>
    <t>C-type Lectin</t>
  </si>
  <si>
    <t>CVF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</si>
  <si>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</si>
  <si>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</si>
  <si>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</si>
  <si>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</si>
  <si>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</si>
  <si>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</si>
  <si>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Neprilysin</t>
  </si>
  <si>
    <t>NGF</t>
  </si>
  <si>
    <t>Phospholipase B</t>
  </si>
  <si>
    <t>PLA2</t>
  </si>
  <si>
    <t>Short neurotoxin</t>
  </si>
  <si>
    <t>SVMP</t>
  </si>
  <si>
    <t>Weak neuotoxin</t>
  </si>
  <si>
    <t>Proteome</t>
  </si>
  <si>
    <t>% abundance</t>
  </si>
  <si>
    <t>Protein name</t>
  </si>
  <si>
    <t>No of Proteoforms</t>
  </si>
  <si>
    <t>LECHNQQSSQPPTTKTCSPGETNCYKKVWRDHRGTIIERGCGCPTVKPGIKLNCCTTDKCNN</t>
  </si>
  <si>
    <t>LECHNQQSSQPPTTKTCPGETNCYKKVWRDHRGTIIERGCGCPTVKPGIKLNCCTTDKCNN</t>
  </si>
  <si>
    <t>LECHNQQSSQTPTTKTCSGETNCYKKWWSDHRGTIIERGCGCPKVKPGVNLNCCRRDRCNN</t>
  </si>
  <si>
    <t>LECHNQQSSQPPTTKTCSGETNCYKKWWSDHRGTIIERGCGCPKVKPGVNLNCCRTDRCNN</t>
  </si>
  <si>
    <t>MICYKQQSLQFPITTVCPGEKNCYKKQWSGHRGTIIERGCGCPSVKKGIEINCCTTDKCNR</t>
  </si>
  <si>
    <t>LTCLICPEKYCNKVHTCRNGENQCFKRFNERKLLGKRYTRGCAATCPEAKPREIVECCTTDRCNK</t>
  </si>
  <si>
    <t>CLICPEKYCNKVHTCRNGENQCFKRFDQRKLLGKQYRRGCAATCPEAKPREIVECCTTDKCNR</t>
  </si>
  <si>
    <t>TLTCVKEKSIFGDTMEICSDGQNLCFKRWHMVVPGRYEKTRGCAATCPIAQNRDVIECCSTDKCNN</t>
  </si>
  <si>
    <t>TIVCLDLGYTLKCHNTQLPFIYKTCPEGKNLCFKTTLKKLPLKIPIKRGCAATCPKSSALLKVVCCSTDKCN</t>
  </si>
  <si>
    <t>LKCHNTQLPFIYKTCPEGKNLCFKATLKKFPLKIPIKRGCADNCPKNSALLKYVCCSTDKCN</t>
  </si>
  <si>
    <t>TTKCYNHLSRTPETTEICPYSWHFCYKISWVDGHEGRIERGCTFTCHELRPNGKYVYCCRKDKCNQ</t>
  </si>
  <si>
    <t>TTKCYNPLSRTPETTEICPYSWHFCYKISWVDGHEGRIERGCTFTCPELRPNGKYVYCCRKDKCNQ</t>
  </si>
  <si>
    <t>GRPRFCELAPSAGPCFAFVPSYYYNPDSNTCHSFTYSGCGGNANRFRTIDECNRTCVG</t>
  </si>
  <si>
    <t>LKCHKLVPPVWKTCPEGKNLCYKMFMVSTSTVPVKRGCIDVCPKNSALVKYVCCSTDKCN</t>
  </si>
  <si>
    <t>TLKCHKLVPPVWKTCPEGKNLCYKMYMVATPMMLPVKRGCIDVCPKDSALVKYMCCNTDKCN</t>
  </si>
  <si>
    <t>IRCFITPDVTSQACPDGHVCYTKMWCDNFCGMRGKRVDLGCAATCPTVKPGVDIKCCSTDNCNPFPTRKRS</t>
  </si>
  <si>
    <t>LKCHKLVPPFWKTCPEGKNLCYKMYMVATPMIPVKRGCIDVCPKNSALVKYMCCNTNKCN</t>
  </si>
  <si>
    <t>SPPGNWQKADVTFDSNTAFESLVVSPDKKTVENVGVSQVAPDNPERFDGSPCVLGSPGFRSGKHFFEVKYGTQREWAVGLAGKSVKRKGYLRLVPEERIWQKGLWWLG</t>
  </si>
  <si>
    <t>RAKREDHPVHSQGEHSVCGSVSAWVTKTTATDMKGNTVTVMENVNLDNKVYKQYFFETKCKNPNPEPSGCRGIDSSHWNSYCTETDTFIKALTMEGNQASWRFIRIETACVCVITKKTGN</t>
  </si>
  <si>
    <t>3FTX</t>
  </si>
  <si>
    <t>Kunitz</t>
  </si>
  <si>
    <t>Vespryn/Ohanin</t>
  </si>
  <si>
    <t>ID</t>
  </si>
  <si>
    <t>Subtype (BLAST)</t>
  </si>
  <si>
    <t>&gt;N.annulifera_1164_1893_901_1941_1535_1426_1016_1063_1070_1081_1090_1110_1116_1119_1128_1335_1359_1363_1408_1420_1614_2061_847_926_12.0956_3FTX</t>
  </si>
  <si>
    <t>&gt;N.annulifera_1296_1434_1245_1163_1181_1275_1270_1308_1318_1592_1447_1576_1441_1444_976_1951_1343_1333_25.5091_3FTX</t>
  </si>
  <si>
    <t>&gt;N.annulifera_1417_1156_1980_1147_1143_1146_1117_1076_1127_1045_1440_1396_6.9640_3FTX</t>
  </si>
  <si>
    <t>&gt;N.annulifera_1656_1558_1072_1088_1195_1255_1322_1261_1249_4.7247_3FTX</t>
  </si>
  <si>
    <t>&gt;N.annulifera_313_358_227_236_243_249_295_302_8.4306_3FTX</t>
  </si>
  <si>
    <t>&gt;N.annulifera_802_888_807_826_828_829_4.4182_3FTX</t>
  </si>
  <si>
    <t>&gt;N.annulifera_301_318_221_231_237_289_0.2890_3FTX</t>
  </si>
  <si>
    <t>&gt;N.annulifera_1294_1204_1216_1234_17.8478_3FTX</t>
  </si>
  <si>
    <t>&gt;N.annulifera_500_528_533_493_536_2.5018_3FTX</t>
  </si>
  <si>
    <t>&gt;N.annulifera_1182_1050_1174_4.4603_3FTX</t>
  </si>
  <si>
    <t>&gt;N.annulifera_1311_1203_1290_4.6426_3FTX</t>
  </si>
  <si>
    <t>&gt;N.annulifera_695_769_644_0.7265_3FTX</t>
  </si>
  <si>
    <t>&gt;N.annulifera_1243_1224_3.5821_3FTX</t>
  </si>
  <si>
    <t>&gt;N.annulifera_920_790_0.0553_3FTX</t>
  </si>
  <si>
    <t>&gt;N.annulifera_258_208_0.1636_3FTX</t>
  </si>
  <si>
    <t>&gt;N.annulifera_634_631_0.7265_3FTX</t>
  </si>
  <si>
    <t>&gt;N.annulifera_850_864_0.1275_3FTX</t>
  </si>
  <si>
    <t>&gt;N.annulifera_1092_0.029335523885308_3FTX</t>
  </si>
  <si>
    <t>&gt;N.annulifera_1482_0.0352080463437153_3FTX</t>
  </si>
  <si>
    <t>&gt;N.annulifera_260_0.134994375521961_3FTX</t>
  </si>
  <si>
    <t>&gt;N.annulifera_317_0.0883352405590021_3FTX</t>
  </si>
  <si>
    <t>&gt;N.annulifera_329_0.0883352405590021_3FTX</t>
  </si>
  <si>
    <t>&gt;N.annulifera_495_0.0384788381811771_3FTX</t>
  </si>
  <si>
    <t>&gt;N.annulifera_591_0.332943761359072_3FTX</t>
  </si>
  <si>
    <t>&gt;N.annulifera_715_0.111840331447456_3FTX</t>
  </si>
  <si>
    <t>&gt;N.annulifera_764_0.111840331447456_3FTX</t>
  </si>
  <si>
    <t>&gt;N.annulifera_765_0.0809719708236127_3FTX</t>
  </si>
  <si>
    <t>&gt;N.annulifera_813_0.00908489155502885_3FTX</t>
  </si>
  <si>
    <t>&gt;N.annulifera_801_0.00447264299116915_3FTX</t>
  </si>
  <si>
    <t>&gt;N.annulifera_906_0.035108478606266_3FTX</t>
  </si>
  <si>
    <t>&gt;N.annulifera_942_0.035108478606266_3FTX</t>
  </si>
  <si>
    <t>&gt;N.annulifera_1233_0.423320424537801_Kunitz</t>
  </si>
  <si>
    <t>&gt;N.annulifera_1021_0.0363853267757433_Kunitz</t>
  </si>
  <si>
    <t>&gt;N.annulifera_1038_0.0330656231351466_Kunitz</t>
  </si>
  <si>
    <t>&gt;N.annulifera_2011_2001_2004_2002_1991_0.1404_NGF</t>
  </si>
  <si>
    <t>&gt;N.annulifera_1345_0.0431716977546949_Vespryn/Ohanin</t>
  </si>
  <si>
    <t>No of Proteins</t>
  </si>
  <si>
    <t>Total No of Proteoforms</t>
  </si>
  <si>
    <t>No of proteoforms per protein</t>
  </si>
  <si>
    <t>CTX</t>
  </si>
  <si>
    <t>LTX</t>
  </si>
  <si>
    <t>STX</t>
  </si>
  <si>
    <t>WTX</t>
  </si>
  <si>
    <t>MLP</t>
  </si>
  <si>
    <t>NLP</t>
  </si>
  <si>
    <t>Neurotoxin-like Protein</t>
  </si>
  <si>
    <t>3FTX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</si>
</sst>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0.000000"/>
    <numFmt numFmtId="166" formatCode="0.000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5">
    <xf numFmtId="0" fontId="0" fillId="0" borderId="0" xfId="0"/>
    <xf numFmtId="0" fontId="0" fillId="0" borderId="0" xfId="0" applyAlignment="1">
      <alignment horizontal="center"/>
    </xf>
    <xf numFmtId="11" fontId="0" fillId="0" borderId="0" xfId="0" applyNumberFormat="1" applyAlignment="1">
      <alignment horizontal="center"/>
    </xf>
    <xf numFmtId="0" fontId="18" fillId="33" borderId="0" xfId="0" applyFont="1" applyFill="1" applyAlignment="1">
      <alignment vertical="center"/>
    </xf>
    <xf numFmtId="0" fontId="0" fillId="0" borderId="0" xfId="0" applyFont="1"/>
    <xf numFmtId="0" fontId="0" fillId="0" borderId="0" xfId="0" applyFont="1" applyBorder="1"/>
    <xf numFmtId="0" fontId="20" fillId="0" borderId="10" xfId="0" applyFont="1" applyBorder="1" applyAlignment="1">
      <alignment horizontal="center"/>
    </xf>
    <xf numFmtId="0" fontId="20" fillId="0" borderId="1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/>
    <xf numFmtId="0" fontId="20" fillId="0" borderId="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0" fillId="0" borderId="0" xfId="0" applyFont="1" applyAlignment="1">
      <alignment horizontal="center"/>
    </xf>
    <xf numFmtId="0" fontId="22" fillId="0" borderId="0" xfId="0" applyFont="1"/>
    <xf numFmtId="164" fontId="2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6" fontId="0" fillId="0" borderId="0" xfId="0" applyNumberFormat="1"/>
    <xf numFmtId="2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13F6A8C3-E0B5-4C03-A77D-7661625AB626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</c:formatCode>
                <c:ptCount val="3"/>
                <c:pt idx="0">
                  <c:v>81.647096175371473</c:v>
                </c:pt>
                <c:pt idx="1">
                  <c:v>0.56338393205699933</c:v>
                </c:pt>
                <c:pt idx="2">
                  <c:v>6.8177879000422772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FA8-44C8-8725-A9A9AA46CE98}"/>
            </c:ext>
          </c:extLst>
        </c:ser>
        <c:ser>
          <c:idx val="1"/>
          <c:order val="1"/>
          <c:tx>
            <c:strRef>
              <c:f>'Transcriptome comparison'!$H$1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comparison'!$H$2:$H$4</c:f>
              <c:numCache>
                <c:formatCode>General</c:formatCode>
                <c:ptCount val="3"/>
                <c:pt idx="0" formatCode="0.00">
                  <c:v>98.401258151886495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A8-44C8-8725-A9A9AA46CE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19923192"/>
        <c:axId val="619925488"/>
      </c:barChart>
      <c:catAx>
        <c:axId val="619923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25488"/>
        <c:crosses val="autoZero"/>
        <c:auto val="1"/>
        <c:lblAlgn val="ctr"/>
        <c:lblOffset val="100"/>
        <c:noMultiLvlLbl val="0"/>
      </c:catAx>
      <c:valAx>
        <c:axId val="619925488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23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comparison'!$B$23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comparison'!$A$24:$A$28</c:f>
              <c:strCache>
                <c:ptCount val="5"/>
                <c:pt idx="0">
                  <c:v>CRISP</c:v>
                </c:pt>
                <c:pt idx="1">
                  <c:v>Cardiotoxin/cytotoxin</c:v>
                </c:pt>
                <c:pt idx="2">
                  <c:v>Kunitz-type inhibitor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comparison'!$B$24:$B$28</c:f>
              <c:numCache>
                <c:formatCode>0.00</c:formatCode>
                <c:ptCount val="5"/>
                <c:pt idx="0">
                  <c:v>1.0151601788962665</c:v>
                </c:pt>
                <c:pt idx="1">
                  <c:v>61.892262188846352</c:v>
                </c:pt>
                <c:pt idx="2">
                  <c:v>1.7222248319810283</c:v>
                </c:pt>
                <c:pt idx="3">
                  <c:v>19.09079988441821</c:v>
                </c:pt>
                <c:pt idx="4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6B-4993-9DE5-2E20448CE959}"/>
            </c:ext>
          </c:extLst>
        </c:ser>
        <c:ser>
          <c:idx val="1"/>
          <c:order val="1"/>
          <c:tx>
            <c:strRef>
              <c:f>'Transcriptome comparison'!$C$23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comparison'!$A$24:$A$28</c:f>
              <c:strCache>
                <c:ptCount val="5"/>
                <c:pt idx="0">
                  <c:v>CRISP</c:v>
                </c:pt>
                <c:pt idx="1">
                  <c:v>Cardiotoxin/cytotoxin</c:v>
                </c:pt>
                <c:pt idx="2">
                  <c:v>Kunitz-type inhibitor</c:v>
                </c:pt>
                <c:pt idx="3">
                  <c:v>Short neurotoxin</c:v>
                </c:pt>
                <c:pt idx="4">
                  <c:v>Weak neuotoxin</c:v>
                </c:pt>
              </c:strCache>
            </c:strRef>
          </c:cat>
          <c:val>
            <c:numRef>
              <c:f>'Transcriptome comparison'!$C$24:$C$28</c:f>
              <c:numCache>
                <c:formatCode>0.00</c:formatCode>
                <c:ptCount val="5"/>
                <c:pt idx="0" formatCode="General">
                  <c:v>0</c:v>
                </c:pt>
                <c:pt idx="1">
                  <c:v>84.371899999999997</c:v>
                </c:pt>
                <c:pt idx="2">
                  <c:v>0.4927713744486909</c:v>
                </c:pt>
                <c:pt idx="3">
                  <c:v>12.068087456180216</c:v>
                </c:pt>
                <c:pt idx="4">
                  <c:v>1.757652633718525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6B-4993-9DE5-2E20448CE95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19942544"/>
        <c:axId val="619940576"/>
      </c:barChart>
      <c:catAx>
        <c:axId val="619942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40576"/>
        <c:crosses val="autoZero"/>
        <c:auto val="1"/>
        <c:lblAlgn val="ctr"/>
        <c:lblOffset val="100"/>
        <c:noMultiLvlLbl val="0"/>
      </c:catAx>
      <c:valAx>
        <c:axId val="619940576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42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sz="1200"/>
              <a:t>3FTX type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comparison'!$G$8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comparison'!$F$9:$F$14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comparison'!$G$9:$G$14</c:f>
              <c:numCache>
                <c:formatCode>0.00</c:formatCode>
                <c:ptCount val="6"/>
                <c:pt idx="0">
                  <c:v>61.892262188846352</c:v>
                </c:pt>
                <c:pt idx="1">
                  <c:v>9.3017366488423958E-2</c:v>
                </c:pt>
                <c:pt idx="2" formatCode="0.000">
                  <c:v>0</c:v>
                </c:pt>
                <c:pt idx="3">
                  <c:v>0.66946530435996587</c:v>
                </c:pt>
                <c:pt idx="4">
                  <c:v>19.09079988441821</c:v>
                </c:pt>
                <c:pt idx="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1-4B11-8BAE-22F4F8F56862}"/>
            </c:ext>
          </c:extLst>
        </c:ser>
        <c:ser>
          <c:idx val="1"/>
          <c:order val="1"/>
          <c:tx>
            <c:strRef>
              <c:f>'Transcriptome comparison'!$H$8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comparison'!$F$9:$F$14</c:f>
              <c:strCache>
                <c:ptCount val="6"/>
                <c:pt idx="0">
                  <c:v>Cardiotoxin/cytotoxin</c:v>
                </c:pt>
                <c:pt idx="1">
                  <c:v>Long neurotoxin</c:v>
                </c:pt>
                <c:pt idx="2">
                  <c:v>Muscarinic toxin-like protein</c:v>
                </c:pt>
                <c:pt idx="3">
                  <c:v>Neurotoxin-like Protein</c:v>
                </c:pt>
                <c:pt idx="4">
                  <c:v>Short neurotoxin</c:v>
                </c:pt>
                <c:pt idx="5">
                  <c:v>Weak neuotoxin</c:v>
                </c:pt>
              </c:strCache>
            </c:strRef>
          </c:cat>
          <c:val>
            <c:numRef>
              <c:f>'Transcriptome comparison'!$H$9:$H$14</c:f>
              <c:numCache>
                <c:formatCode>0.00</c:formatCode>
                <c:ptCount val="6"/>
                <c:pt idx="0">
                  <c:v>84.371899999999997</c:v>
                </c:pt>
                <c:pt idx="1">
                  <c:v>2.9335523885307999E-2</c:v>
                </c:pt>
                <c:pt idx="2">
                  <c:v>0.13907449175873002</c:v>
                </c:pt>
                <c:pt idx="3">
                  <c:v>3.5208046343715299E-2</c:v>
                </c:pt>
                <c:pt idx="4">
                  <c:v>12.068087456180216</c:v>
                </c:pt>
                <c:pt idx="5">
                  <c:v>1.757652633718525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E1-4B11-8BAE-22F4F8F56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19956648"/>
        <c:axId val="619882192"/>
      </c:barChart>
      <c:catAx>
        <c:axId val="619956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882192"/>
        <c:crosses val="autoZero"/>
        <c:auto val="1"/>
        <c:lblAlgn val="ctr"/>
        <c:lblOffset val="100"/>
        <c:noMultiLvlLbl val="0"/>
      </c:catAx>
      <c:valAx>
        <c:axId val="61988219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566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Vespryn/Ohanin</c:v>
                </c:pt>
              </c:strCache>
            </c:strRef>
          </c:cat>
          <c:val>
            <c:numRef>
              <c:f>'Proteoform count'!$H$2:$H$5</c:f>
              <c:numCache>
                <c:formatCode>General</c:formatCode>
                <c:ptCount val="4"/>
                <c:pt idx="0">
                  <c:v>31</c:v>
                </c:pt>
                <c:pt idx="1">
                  <c:v>3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2F3-4E82-9941-16B364F7D71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19904168"/>
        <c:axId val="619900560"/>
      </c:barChart>
      <c:catAx>
        <c:axId val="619904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00560"/>
        <c:crosses val="autoZero"/>
        <c:auto val="1"/>
        <c:lblAlgn val="ctr"/>
        <c:lblOffset val="100"/>
        <c:noMultiLvlLbl val="0"/>
      </c:catAx>
      <c:valAx>
        <c:axId val="619900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0416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Vespryn/Ohanin</c:v>
                </c:pt>
              </c:strCache>
            </c:strRef>
          </c:cat>
          <c:val>
            <c:numRef>
              <c:f>'Proteoform count'!$I$2:$I$5</c:f>
              <c:numCache>
                <c:formatCode>General</c:formatCode>
                <c:ptCount val="4"/>
                <c:pt idx="0">
                  <c:v>125</c:v>
                </c:pt>
                <c:pt idx="1">
                  <c:v>3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DB-426E-8E2F-0795146ECA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07125440"/>
        <c:axId val="607130032"/>
      </c:barChart>
      <c:catAx>
        <c:axId val="607125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0032"/>
        <c:crosses val="autoZero"/>
        <c:auto val="1"/>
        <c:lblAlgn val="ctr"/>
        <c:lblOffset val="100"/>
        <c:noMultiLvlLbl val="0"/>
      </c:catAx>
      <c:valAx>
        <c:axId val="607130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254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Vespryn/Ohanin</c:v>
                </c:pt>
              </c:strCache>
            </c:strRef>
          </c:cat>
          <c:val>
            <c:numRef>
              <c:f>'Proteoform count'!$J$2:$J$5</c:f>
              <c:numCache>
                <c:formatCode>General</c:formatCode>
                <c:ptCount val="4"/>
                <c:pt idx="0" formatCode="0.00">
                  <c:v>4.032258064516129</c:v>
                </c:pt>
                <c:pt idx="1">
                  <c:v>1</c:v>
                </c:pt>
                <c:pt idx="2">
                  <c:v>5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61-4039-A14A-3331372D91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07127736"/>
        <c:axId val="607124784"/>
      </c:barChart>
      <c:catAx>
        <c:axId val="607127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24784"/>
        <c:crosses val="autoZero"/>
        <c:auto val="1"/>
        <c:lblAlgn val="ctr"/>
        <c:lblOffset val="100"/>
        <c:noMultiLvlLbl val="0"/>
      </c:catAx>
      <c:valAx>
        <c:axId val="607124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2773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count'!$K$1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count'!$G$2:$G$5</c:f>
              <c:strCache>
                <c:ptCount val="4"/>
                <c:pt idx="0">
                  <c:v>3FTX</c:v>
                </c:pt>
                <c:pt idx="1">
                  <c:v>Kunitz</c:v>
                </c:pt>
                <c:pt idx="2">
                  <c:v>NGF</c:v>
                </c:pt>
                <c:pt idx="3">
                  <c:v>Vespryn/Ohanin</c:v>
                </c:pt>
              </c:strCache>
            </c:strRef>
          </c:cat>
          <c:val>
            <c:numRef>
              <c:f>'Proteoform count'!$K$2:$K$5</c:f>
              <c:numCache>
                <c:formatCode>0.00</c:formatCode>
                <c:ptCount val="4"/>
                <c:pt idx="0">
                  <c:v>98.401258151886495</c:v>
                </c:pt>
                <c:pt idx="1">
                  <c:v>0.4927713744486909</c:v>
                </c:pt>
                <c:pt idx="2">
                  <c:v>0.1404</c:v>
                </c:pt>
                <c:pt idx="3">
                  <c:v>4.3171697754694899E-2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09-4271-A795-8335D43A2B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07127408"/>
        <c:axId val="607131672"/>
      </c:barChart>
      <c:catAx>
        <c:axId val="607127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31672"/>
        <c:crosses val="autoZero"/>
        <c:auto val="1"/>
        <c:lblAlgn val="ctr"/>
        <c:lblOffset val="100"/>
        <c:noMultiLvlLbl val="0"/>
      </c:catAx>
      <c:valAx>
        <c:axId val="607131672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071274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0</xdr:row>
      <xdr:rowOff>0</xdr:rowOff>
    </xdr:from>
    <xdr:to>
      <xdr:col>15</xdr:col>
      <xdr:colOff>409575</xdr:colOff>
      <xdr:row>14</xdr:row>
      <xdr:rowOff>66675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F35D3F-300F-4967-9ADA-3D0411987E1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28</xdr:row>
      <xdr:rowOff>23812</xdr:rowOff>
    </xdr:from>
    <xdr:to>
      <xdr:col>5</xdr:col>
      <xdr:colOff>666749</xdr:colOff>
      <xdr:row>43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475CCD3-7806-4478-A758-B64EA7B926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1066800</xdr:colOff>
      <xdr:row>14</xdr:row>
      <xdr:rowOff>157162</xdr:rowOff>
    </xdr:from>
    <xdr:to>
      <xdr:col>15</xdr:col>
      <xdr:colOff>390525</xdr:colOff>
      <xdr:row>39</xdr:row>
      <xdr:rowOff>85725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A3ABF6B-A35F-4811-9A0C-1F4729C591A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38100</xdr:colOff>
      <xdr:row>17</xdr:row>
      <xdr:rowOff>90487</xdr:rowOff>
    </xdr:from>
    <xdr:to>
      <xdr:col>9</xdr:col>
      <xdr:colOff>247650</xdr:colOff>
      <xdr:row>31</xdr:row>
      <xdr:rowOff>166687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F32944C-0547-419E-8AEF-0C5874F8B87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38100</xdr:colOff>
      <xdr:row>32</xdr:row>
      <xdr:rowOff>14287</xdr:rowOff>
    </xdr:from>
    <xdr:to>
      <xdr:col>9</xdr:col>
      <xdr:colOff>247650</xdr:colOff>
      <xdr:row>46</xdr:row>
      <xdr:rowOff>90487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0B5D8A9-710C-48D4-A1C8-32B5B8184CB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285750</xdr:colOff>
      <xdr:row>17</xdr:row>
      <xdr:rowOff>90487</xdr:rowOff>
    </xdr:from>
    <xdr:to>
      <xdr:col>13</xdr:col>
      <xdr:colOff>571500</xdr:colOff>
      <xdr:row>31</xdr:row>
      <xdr:rowOff>166687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43D3D10-95CB-4A50-A383-9E2CDD4D4F1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285750</xdr:colOff>
      <xdr:row>32</xdr:row>
      <xdr:rowOff>14287</xdr:rowOff>
    </xdr:from>
    <xdr:to>
      <xdr:col>13</xdr:col>
      <xdr:colOff>571500</xdr:colOff>
      <xdr:row>46</xdr:row>
      <xdr:rowOff>90487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D6923E3-DA13-4E1B-BB0D-50F487F14E8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38"/>
  <sheetViews>
    <sheetView workbookViewId="0">
      <selection activeCell="D24" sqref="D24"/>
    </sheetView>
  </sheetViews>
  <sheetFormatPr defaultColWidth="11.42578125" defaultRowHeight="15"/>
  <cols>
    <col min="1" max="1" width="10.85546875" style="1"/>
    <col min="2" max="2" width="15" style="1" customWidth="1"/>
    <col min="3" max="3" width="13" style="14" customWidth="1"/>
    <col min="4" max="4" width="52.140625" customWidth="1"/>
    <col min="5" max="5" width="80.42578125" style="4" customWidth="1"/>
    <col min="6" max="6" width="59.7109375" style="4" customWidth="1"/>
    <col min="7" max="8" width="10.85546875" style="1"/>
  </cols>
  <sheetData>
    <row r="1" spans="1:14" ht="21">
      <c r="A1" s="3" t="s">
        <v>151</v>
      </c>
      <c r="B1" s="3"/>
    </row>
    <row r="2" spans="1:14" s="4" customFormat="1" ht="15.75">
      <c r="A2" s="9" t="s">
        <v>0</v>
      </c>
      <c r="B2" s="6" t="s">
        <v>1</v>
      </c>
      <c r="C2" s="7" t="s">
        <v>152</v>
      </c>
      <c r="D2" s="6" t="s">
        <v>153</v>
      </c>
      <c r="E2" s="10" t="s">
        <v>154</v>
      </c>
      <c r="F2" s="10"/>
      <c r="G2" s="10" t="s">
        <v>2</v>
      </c>
      <c r="H2" s="10" t="s">
        <v>3</v>
      </c>
      <c r="I2" s="5"/>
      <c r="J2" s="11"/>
      <c r="K2" s="8"/>
      <c r="L2" s="8"/>
      <c r="M2" s="8"/>
      <c r="N2" s="8"/>
    </row>
    <row r="3" spans="1:14">
      <c r="A3" s="1">
        <v>1614</v>
      </c>
      <c r="B3" s="1">
        <v>22924782.219999999</v>
      </c>
      <c r="C3" s="14">
        <f t="shared" ref="C3:C34" si="0">(B3*100)/$B$138</f>
        <v>3.339583172815905E-3</v>
      </c>
      <c r="D3" t="s">
        <v>61</v>
      </c>
      <c r="E3" s="4" t="s">
        <v>143</v>
      </c>
      <c r="G3" s="2">
        <v>2.0464400190000001E-8</v>
      </c>
      <c r="H3" s="2">
        <v>2.0464400390000001E-8</v>
      </c>
    </row>
    <row r="4" spans="1:14">
      <c r="A4" s="1">
        <v>493</v>
      </c>
      <c r="B4" s="1">
        <v>264140445</v>
      </c>
      <c r="C4" s="14">
        <f t="shared" si="0"/>
        <v>3.8478838181177061E-2</v>
      </c>
      <c r="D4" t="s">
        <v>33</v>
      </c>
      <c r="E4" s="4" t="s">
        <v>34</v>
      </c>
      <c r="G4" s="2">
        <v>3.228497061E-9</v>
      </c>
      <c r="H4" s="2">
        <v>3.2284970670000001E-9</v>
      </c>
    </row>
    <row r="5" spans="1:14">
      <c r="A5" s="1">
        <v>495</v>
      </c>
      <c r="B5" s="1">
        <v>264140445</v>
      </c>
      <c r="C5" s="14">
        <f t="shared" si="0"/>
        <v>3.8478838181177061E-2</v>
      </c>
      <c r="D5" t="s">
        <v>35</v>
      </c>
      <c r="E5" s="4" t="s">
        <v>36</v>
      </c>
      <c r="G5" s="2">
        <v>1.5787865219999999E-13</v>
      </c>
      <c r="H5" s="2">
        <v>1.5787865219999999E-13</v>
      </c>
    </row>
    <row r="6" spans="1:14">
      <c r="A6" s="1">
        <v>764</v>
      </c>
      <c r="B6" s="1">
        <v>767735106.20000005</v>
      </c>
      <c r="C6" s="14">
        <f t="shared" si="0"/>
        <v>0.11184033144745624</v>
      </c>
      <c r="D6" t="s">
        <v>30</v>
      </c>
      <c r="E6" s="4" t="s">
        <v>50</v>
      </c>
      <c r="G6" s="2">
        <v>9.0493836369999996E-8</v>
      </c>
      <c r="H6" s="2">
        <v>9.0493840449999996E-8</v>
      </c>
    </row>
    <row r="7" spans="1:14">
      <c r="A7" s="1">
        <v>1092</v>
      </c>
      <c r="B7" s="1">
        <v>201375579.40000001</v>
      </c>
      <c r="C7" s="14">
        <f t="shared" si="0"/>
        <v>2.9335523885307958E-2</v>
      </c>
      <c r="D7" t="s">
        <v>88</v>
      </c>
      <c r="E7" s="4" t="s">
        <v>89</v>
      </c>
      <c r="G7" s="2">
        <v>7.0376588730000001E-18</v>
      </c>
      <c r="H7" s="2">
        <v>7.0376588730000001E-18</v>
      </c>
    </row>
    <row r="8" spans="1:14">
      <c r="A8" s="1">
        <v>231</v>
      </c>
      <c r="B8" s="1">
        <v>196542577.30000001</v>
      </c>
      <c r="C8" s="14">
        <f t="shared" si="0"/>
        <v>2.863147303184934E-2</v>
      </c>
      <c r="D8" t="s">
        <v>11</v>
      </c>
      <c r="E8" s="4" t="s">
        <v>12</v>
      </c>
      <c r="G8" s="2">
        <v>8.197099286E-8</v>
      </c>
      <c r="H8" s="2">
        <v>8.1970996209999994E-8</v>
      </c>
    </row>
    <row r="9" spans="1:14">
      <c r="A9" s="1">
        <v>221</v>
      </c>
      <c r="B9" s="1">
        <v>196542577.30000001</v>
      </c>
      <c r="C9" s="14">
        <f t="shared" si="0"/>
        <v>2.863147303184934E-2</v>
      </c>
      <c r="D9" t="s">
        <v>8</v>
      </c>
      <c r="E9" s="4" t="s">
        <v>9</v>
      </c>
      <c r="G9" s="2">
        <v>1.311437897E-16</v>
      </c>
      <c r="H9" s="2">
        <v>1.311437897E-16</v>
      </c>
    </row>
    <row r="10" spans="1:14">
      <c r="A10" s="1">
        <v>318</v>
      </c>
      <c r="B10" s="1">
        <v>29266574.260000002</v>
      </c>
      <c r="C10" s="14">
        <f t="shared" si="0"/>
        <v>4.2634280224217152E-3</v>
      </c>
      <c r="D10" t="s">
        <v>11</v>
      </c>
      <c r="E10" s="4" t="s">
        <v>26</v>
      </c>
      <c r="G10" s="2">
        <v>2.4022469889999999E-11</v>
      </c>
      <c r="H10" s="2">
        <v>2.4022469889999999E-11</v>
      </c>
    </row>
    <row r="11" spans="1:14">
      <c r="A11" s="1">
        <v>237</v>
      </c>
      <c r="B11" s="1">
        <v>28194305.18</v>
      </c>
      <c r="C11" s="14">
        <f t="shared" si="0"/>
        <v>4.1072244981337188E-3</v>
      </c>
      <c r="D11" t="s">
        <v>11</v>
      </c>
      <c r="E11" s="4" t="s">
        <v>14</v>
      </c>
      <c r="G11" s="2">
        <v>6.8165844199999994E-11</v>
      </c>
      <c r="H11" s="2">
        <v>6.8165844199999994E-11</v>
      </c>
    </row>
    <row r="12" spans="1:14">
      <c r="A12" s="1">
        <v>258</v>
      </c>
      <c r="B12" s="1">
        <v>926677522.20000005</v>
      </c>
      <c r="C12" s="14">
        <f t="shared" si="0"/>
        <v>0.13499437552196111</v>
      </c>
      <c r="D12" t="s">
        <v>7</v>
      </c>
      <c r="E12" s="4" t="s">
        <v>17</v>
      </c>
      <c r="G12" s="2">
        <v>1.214869767E-5</v>
      </c>
      <c r="H12" s="2">
        <v>1.21487713E-5</v>
      </c>
    </row>
    <row r="13" spans="1:14">
      <c r="A13" s="1">
        <v>236</v>
      </c>
      <c r="B13" s="1">
        <v>196542577.30000001</v>
      </c>
      <c r="C13" s="14">
        <f t="shared" si="0"/>
        <v>2.863147303184934E-2</v>
      </c>
      <c r="D13" t="s">
        <v>6</v>
      </c>
      <c r="E13" s="4" t="s">
        <v>13</v>
      </c>
      <c r="G13" s="2">
        <v>2.8890909050000002E-9</v>
      </c>
      <c r="H13" s="2">
        <v>2.889090909E-9</v>
      </c>
    </row>
    <row r="14" spans="1:14">
      <c r="A14" s="1">
        <v>249</v>
      </c>
      <c r="B14" s="1">
        <v>33990443.43</v>
      </c>
      <c r="C14" s="14">
        <f t="shared" si="0"/>
        <v>4.9515808624060699E-3</v>
      </c>
      <c r="D14" t="s">
        <v>6</v>
      </c>
      <c r="E14" s="4" t="s">
        <v>16</v>
      </c>
      <c r="G14" s="2">
        <v>6.1654589400000001E-17</v>
      </c>
      <c r="H14" s="2">
        <v>6.1654589400000001E-17</v>
      </c>
    </row>
    <row r="15" spans="1:14">
      <c r="A15" s="1">
        <v>289</v>
      </c>
      <c r="B15" s="1">
        <v>926677522.20000005</v>
      </c>
      <c r="C15" s="14">
        <f t="shared" si="0"/>
        <v>0.13499437552196111</v>
      </c>
      <c r="D15" t="s">
        <v>11</v>
      </c>
      <c r="E15" s="4" t="s">
        <v>20</v>
      </c>
      <c r="G15" s="2">
        <v>2.3898994819999998E-10</v>
      </c>
      <c r="H15" s="2">
        <v>2.3898994830000002E-10</v>
      </c>
    </row>
    <row r="16" spans="1:14">
      <c r="A16" s="1">
        <v>301</v>
      </c>
      <c r="B16" s="1">
        <v>606382906.89999998</v>
      </c>
      <c r="C16" s="14">
        <f t="shared" si="0"/>
        <v>8.8335240559002062E-2</v>
      </c>
      <c r="D16" t="s">
        <v>11</v>
      </c>
      <c r="E16" s="4" t="s">
        <v>22</v>
      </c>
      <c r="G16" s="2">
        <v>3.3532365069999999E-13</v>
      </c>
      <c r="H16" s="2">
        <v>3.3532365069999999E-13</v>
      </c>
    </row>
    <row r="17" spans="1:8">
      <c r="A17" s="1">
        <v>313</v>
      </c>
      <c r="B17" s="1">
        <v>29266574.260000002</v>
      </c>
      <c r="C17" s="14">
        <f t="shared" si="0"/>
        <v>4.2634280224217152E-3</v>
      </c>
      <c r="D17" t="s">
        <v>6</v>
      </c>
      <c r="E17" s="4" t="s">
        <v>24</v>
      </c>
      <c r="G17" s="2">
        <v>6.9288375440000003E-14</v>
      </c>
      <c r="H17" s="2">
        <v>6.9288375440000003E-14</v>
      </c>
    </row>
    <row r="18" spans="1:8">
      <c r="A18" s="1">
        <v>302</v>
      </c>
      <c r="B18" s="1">
        <v>606382906.89999998</v>
      </c>
      <c r="C18" s="14">
        <f t="shared" si="0"/>
        <v>8.8335240559002062E-2</v>
      </c>
      <c r="D18" t="s">
        <v>6</v>
      </c>
      <c r="E18" s="4" t="s">
        <v>23</v>
      </c>
      <c r="F18" s="13"/>
      <c r="G18" s="2">
        <v>1.9457645709999999E-10</v>
      </c>
      <c r="H18" s="2">
        <v>1.9457645709999999E-10</v>
      </c>
    </row>
    <row r="19" spans="1:8">
      <c r="A19" s="1">
        <v>295</v>
      </c>
      <c r="B19" s="1">
        <v>926677522.20000005</v>
      </c>
      <c r="C19" s="14">
        <f t="shared" si="0"/>
        <v>0.13499437552196111</v>
      </c>
      <c r="D19" t="s">
        <v>6</v>
      </c>
      <c r="E19" s="4" t="s">
        <v>21</v>
      </c>
      <c r="G19" s="2">
        <v>2.0464400190000001E-8</v>
      </c>
      <c r="H19" s="2">
        <v>2.0464400390000001E-8</v>
      </c>
    </row>
    <row r="20" spans="1:8">
      <c r="A20" s="1">
        <v>243</v>
      </c>
      <c r="B20" s="1">
        <v>28194305.18</v>
      </c>
      <c r="C20" s="14">
        <f t="shared" si="0"/>
        <v>4.1072244981337188E-3</v>
      </c>
      <c r="D20" t="s">
        <v>6</v>
      </c>
      <c r="E20" s="4" t="s">
        <v>15</v>
      </c>
      <c r="G20" s="2">
        <v>8.7815729619999993E-9</v>
      </c>
      <c r="H20" s="2">
        <v>8.781573E-9</v>
      </c>
    </row>
    <row r="21" spans="1:8">
      <c r="A21" s="1">
        <v>227</v>
      </c>
      <c r="B21" s="1">
        <v>54956536.460000001</v>
      </c>
      <c r="C21" s="14">
        <f t="shared" si="0"/>
        <v>8.0058306611935064E-3</v>
      </c>
      <c r="D21" t="s">
        <v>6</v>
      </c>
      <c r="E21" s="4" t="s">
        <v>10</v>
      </c>
      <c r="F21" s="13"/>
      <c r="G21" s="2">
        <v>8.5511376979999998E-25</v>
      </c>
      <c r="H21" s="2">
        <v>8.5511376979999998E-25</v>
      </c>
    </row>
    <row r="22" spans="1:8">
      <c r="A22" s="1">
        <v>329</v>
      </c>
      <c r="B22" s="1">
        <v>606382906.89999998</v>
      </c>
      <c r="C22" s="14">
        <f t="shared" si="0"/>
        <v>8.8335240559002062E-2</v>
      </c>
      <c r="D22" t="s">
        <v>27</v>
      </c>
      <c r="E22" s="4" t="s">
        <v>28</v>
      </c>
      <c r="G22" s="2">
        <v>3.6021080899999999E-23</v>
      </c>
      <c r="H22" s="2">
        <v>3.6021080899999999E-23</v>
      </c>
    </row>
    <row r="23" spans="1:8">
      <c r="A23" s="1">
        <v>260</v>
      </c>
      <c r="B23" s="1">
        <v>926677522.20000005</v>
      </c>
      <c r="C23" s="14">
        <f t="shared" si="0"/>
        <v>0.13499437552196111</v>
      </c>
      <c r="D23" t="s">
        <v>18</v>
      </c>
      <c r="E23" s="4" t="s">
        <v>19</v>
      </c>
      <c r="G23" s="2">
        <v>2.0366963859999999E-13</v>
      </c>
      <c r="H23" s="2">
        <v>2.0366963859999999E-13</v>
      </c>
    </row>
    <row r="24" spans="1:8">
      <c r="A24" s="1">
        <v>1318</v>
      </c>
      <c r="B24" s="1">
        <v>341323257.80000001</v>
      </c>
      <c r="C24" s="14">
        <f t="shared" si="0"/>
        <v>4.9722496698142465E-2</v>
      </c>
      <c r="D24" t="s">
        <v>73</v>
      </c>
      <c r="E24" s="4" t="s">
        <v>123</v>
      </c>
      <c r="G24" s="2">
        <v>2.8152539330000001E-9</v>
      </c>
      <c r="H24" s="2">
        <v>2.8152539369999999E-9</v>
      </c>
    </row>
    <row r="25" spans="1:8">
      <c r="A25" s="1">
        <v>1127</v>
      </c>
      <c r="B25" s="1">
        <v>771782919.29999995</v>
      </c>
      <c r="C25" s="14">
        <f t="shared" si="0"/>
        <v>0.11242999936166964</v>
      </c>
      <c r="D25" t="s">
        <v>29</v>
      </c>
      <c r="E25" s="4" t="s">
        <v>94</v>
      </c>
      <c r="F25" s="13"/>
      <c r="G25" s="2">
        <v>2.503280089E-25</v>
      </c>
      <c r="H25" s="2">
        <v>2.503280089E-25</v>
      </c>
    </row>
    <row r="26" spans="1:8">
      <c r="A26" s="1">
        <v>1951</v>
      </c>
      <c r="B26" s="1">
        <v>1842911.9040000001</v>
      </c>
      <c r="C26" s="14">
        <f t="shared" si="0"/>
        <v>2.684674394948525E-4</v>
      </c>
      <c r="D26" t="s">
        <v>73</v>
      </c>
      <c r="E26" s="4" t="s">
        <v>146</v>
      </c>
      <c r="G26" s="2">
        <v>2.92605972E-14</v>
      </c>
      <c r="H26" s="2">
        <v>2.92605972E-14</v>
      </c>
    </row>
    <row r="27" spans="1:8">
      <c r="A27" s="1">
        <v>1396</v>
      </c>
      <c r="B27" s="1">
        <v>35517657.409999996</v>
      </c>
      <c r="C27" s="14">
        <f t="shared" si="0"/>
        <v>5.174058793055619E-3</v>
      </c>
      <c r="D27" t="s">
        <v>29</v>
      </c>
      <c r="E27" s="4" t="s">
        <v>128</v>
      </c>
      <c r="G27" s="2">
        <v>4.4013216709999997E-17</v>
      </c>
      <c r="H27" s="2">
        <v>4.4013216709999997E-17</v>
      </c>
    </row>
    <row r="28" spans="1:8">
      <c r="A28" s="1">
        <v>1592</v>
      </c>
      <c r="B28" s="1">
        <v>115127158.2</v>
      </c>
      <c r="C28" s="14">
        <f t="shared" si="0"/>
        <v>1.6771226726132651E-2</v>
      </c>
      <c r="D28" t="s">
        <v>73</v>
      </c>
      <c r="E28" s="4" t="s">
        <v>142</v>
      </c>
      <c r="F28" s="13"/>
      <c r="G28" s="2">
        <v>1.958780081E-11</v>
      </c>
      <c r="H28" s="2">
        <v>1.958780081E-11</v>
      </c>
    </row>
    <row r="29" spans="1:8">
      <c r="A29" s="1">
        <v>1090</v>
      </c>
      <c r="B29" s="1">
        <v>441901346.69999999</v>
      </c>
      <c r="C29" s="14">
        <f t="shared" si="0"/>
        <v>6.4374277902475407E-2</v>
      </c>
      <c r="D29" t="s">
        <v>61</v>
      </c>
      <c r="E29" s="4" t="s">
        <v>87</v>
      </c>
      <c r="F29" s="13"/>
      <c r="G29" s="2">
        <v>5.9581490279999998E-13</v>
      </c>
      <c r="H29" s="2">
        <v>5.9581490279999998E-13</v>
      </c>
    </row>
    <row r="30" spans="1:8">
      <c r="A30" s="1">
        <v>1016</v>
      </c>
      <c r="B30" s="1">
        <v>230475609.90000001</v>
      </c>
      <c r="C30" s="14">
        <f t="shared" si="0"/>
        <v>3.3574690532720913E-2</v>
      </c>
      <c r="D30" t="s">
        <v>61</v>
      </c>
      <c r="E30" s="4" t="s">
        <v>78</v>
      </c>
      <c r="G30" s="2">
        <v>1.841957395E-6</v>
      </c>
      <c r="H30" s="2">
        <v>1.841959091E-6</v>
      </c>
    </row>
    <row r="31" spans="1:8">
      <c r="A31" s="1">
        <v>1417</v>
      </c>
      <c r="B31" s="1">
        <v>24595513.98</v>
      </c>
      <c r="C31" s="14">
        <f t="shared" si="0"/>
        <v>3.5829681532462709E-3</v>
      </c>
      <c r="D31" t="s">
        <v>29</v>
      </c>
      <c r="E31" s="4" t="s">
        <v>130</v>
      </c>
      <c r="G31" s="2">
        <v>2.6679573479999999E-11</v>
      </c>
      <c r="H31" s="2">
        <v>2.6679573479999999E-11</v>
      </c>
    </row>
    <row r="32" spans="1:8">
      <c r="A32" s="1">
        <v>1163</v>
      </c>
      <c r="B32" s="2">
        <v>28998017820</v>
      </c>
      <c r="C32" s="12">
        <f t="shared" si="0"/>
        <v>4.2243058811787373</v>
      </c>
      <c r="D32" t="s">
        <v>73</v>
      </c>
      <c r="E32" s="4" t="s">
        <v>101</v>
      </c>
      <c r="G32" s="2">
        <v>1.5372878139999999E-6</v>
      </c>
      <c r="H32" s="2">
        <v>1.5372889890000001E-6</v>
      </c>
    </row>
    <row r="33" spans="1:8">
      <c r="A33" s="1">
        <v>1576</v>
      </c>
      <c r="B33" s="1">
        <v>89253878.859999999</v>
      </c>
      <c r="C33" s="14">
        <f t="shared" si="0"/>
        <v>1.3002119238862946E-2</v>
      </c>
      <c r="D33" t="s">
        <v>73</v>
      </c>
      <c r="E33" s="4" t="s">
        <v>141</v>
      </c>
      <c r="G33" s="2">
        <v>2.6366879910000001E-20</v>
      </c>
      <c r="H33" s="2">
        <v>2.6366879910000001E-20</v>
      </c>
    </row>
    <row r="34" spans="1:8">
      <c r="A34" s="1">
        <v>1420</v>
      </c>
      <c r="B34" s="1">
        <v>728409676.29999995</v>
      </c>
      <c r="C34" s="14">
        <f t="shared" si="0"/>
        <v>0.1061115728185862</v>
      </c>
      <c r="D34" t="s">
        <v>61</v>
      </c>
      <c r="E34" s="4" t="s">
        <v>131</v>
      </c>
      <c r="G34" s="2">
        <v>5.2263858909999996E-7</v>
      </c>
      <c r="H34" s="2">
        <v>5.2263872499999995E-7</v>
      </c>
    </row>
    <row r="35" spans="1:8">
      <c r="A35" s="1">
        <v>1434</v>
      </c>
      <c r="B35" s="1">
        <v>534066.19530000002</v>
      </c>
      <c r="C35" s="14">
        <f t="shared" ref="C35:C66" si="1">(B35*100)/$B$138</f>
        <v>7.780045462929998E-5</v>
      </c>
      <c r="D35" t="s">
        <v>73</v>
      </c>
      <c r="E35" s="4" t="s">
        <v>133</v>
      </c>
      <c r="G35" s="2">
        <v>4.577558682E-11</v>
      </c>
      <c r="H35" s="2">
        <v>4.577558682E-11</v>
      </c>
    </row>
    <row r="36" spans="1:8">
      <c r="A36" s="1">
        <v>1444</v>
      </c>
      <c r="B36" s="1">
        <v>46595244.829999998</v>
      </c>
      <c r="C36" s="14">
        <f t="shared" si="1"/>
        <v>6.7877938413630559E-3</v>
      </c>
      <c r="D36" t="s">
        <v>73</v>
      </c>
      <c r="E36" s="4" t="s">
        <v>136</v>
      </c>
      <c r="F36" s="13"/>
      <c r="G36" s="2">
        <v>1.0787784000000001E-17</v>
      </c>
      <c r="H36" s="2">
        <v>1.0787784000000001E-17</v>
      </c>
    </row>
    <row r="37" spans="1:8">
      <c r="A37" s="1">
        <v>1447</v>
      </c>
      <c r="B37" s="1">
        <v>104231192.90000001</v>
      </c>
      <c r="C37" s="14">
        <f t="shared" si="1"/>
        <v>1.518394960313689E-2</v>
      </c>
      <c r="D37" t="s">
        <v>73</v>
      </c>
      <c r="E37" s="4" t="s">
        <v>137</v>
      </c>
      <c r="G37" s="2">
        <v>9.2758870449999997E-5</v>
      </c>
      <c r="H37" s="2">
        <v>9.27631726E-5</v>
      </c>
    </row>
    <row r="38" spans="1:8">
      <c r="A38" s="1">
        <v>1441</v>
      </c>
      <c r="B38" s="1">
        <v>50885024.369999997</v>
      </c>
      <c r="C38" s="14">
        <f t="shared" si="1"/>
        <v>7.4127103805647077E-3</v>
      </c>
      <c r="D38" t="s">
        <v>73</v>
      </c>
      <c r="E38" s="4" t="s">
        <v>135</v>
      </c>
      <c r="G38" s="2">
        <v>1.4146280279999999E-5</v>
      </c>
      <c r="H38" s="2">
        <v>1.414638033E-5</v>
      </c>
    </row>
    <row r="39" spans="1:8">
      <c r="A39" s="1">
        <v>976</v>
      </c>
      <c r="B39" s="1">
        <v>40974180.289999999</v>
      </c>
      <c r="C39" s="14">
        <f t="shared" si="1"/>
        <v>5.9689414583415446E-3</v>
      </c>
      <c r="D39" t="s">
        <v>73</v>
      </c>
      <c r="E39" s="4" t="s">
        <v>74</v>
      </c>
      <c r="G39" s="2">
        <v>7.1552401750000003E-5</v>
      </c>
      <c r="H39" s="2">
        <v>7.1554961610000001E-5</v>
      </c>
    </row>
    <row r="40" spans="1:8">
      <c r="A40" s="1">
        <v>1308</v>
      </c>
      <c r="B40" s="1">
        <v>728409676.29999995</v>
      </c>
      <c r="C40" s="14">
        <f t="shared" si="1"/>
        <v>0.1061115728185862</v>
      </c>
      <c r="D40" t="s">
        <v>73</v>
      </c>
      <c r="E40" s="4" t="s">
        <v>121</v>
      </c>
      <c r="G40" s="2">
        <v>8.8632964030000005E-7</v>
      </c>
      <c r="H40" s="2">
        <v>8.8633003220000002E-7</v>
      </c>
    </row>
    <row r="41" spans="1:8">
      <c r="A41" s="1">
        <v>1204</v>
      </c>
      <c r="B41" s="1">
        <v>444237223.19999999</v>
      </c>
      <c r="C41" s="14">
        <f t="shared" si="1"/>
        <v>6.4714558293290661E-2</v>
      </c>
      <c r="D41" t="s">
        <v>75</v>
      </c>
      <c r="E41" s="4" t="s">
        <v>107</v>
      </c>
      <c r="F41" s="13"/>
      <c r="G41" s="2">
        <v>1.1196207370000001E-29</v>
      </c>
      <c r="H41" s="2">
        <v>1.1196207370000001E-29</v>
      </c>
    </row>
    <row r="42" spans="1:8">
      <c r="A42" s="1">
        <v>1234</v>
      </c>
      <c r="B42" s="1">
        <v>1829553804</v>
      </c>
      <c r="C42" s="14">
        <f t="shared" si="1"/>
        <v>0.26652148923226404</v>
      </c>
      <c r="D42" t="s">
        <v>75</v>
      </c>
      <c r="E42" s="4" t="s">
        <v>111</v>
      </c>
      <c r="F42" s="13"/>
      <c r="G42" s="2">
        <v>2.1987735409999999E-31</v>
      </c>
      <c r="H42" s="2">
        <v>2.1987735409999999E-31</v>
      </c>
    </row>
    <row r="43" spans="1:8">
      <c r="A43" s="1">
        <v>1243</v>
      </c>
      <c r="B43" s="1">
        <v>1829553804</v>
      </c>
      <c r="C43" s="14">
        <f t="shared" si="1"/>
        <v>0.26652148923226404</v>
      </c>
      <c r="D43" t="s">
        <v>77</v>
      </c>
      <c r="E43" s="4" t="s">
        <v>112</v>
      </c>
      <c r="G43" s="2">
        <v>9.0311069940000001E-9</v>
      </c>
      <c r="H43" s="2">
        <v>9.0311070349999996E-9</v>
      </c>
    </row>
    <row r="44" spans="1:8">
      <c r="A44" s="1">
        <v>1224</v>
      </c>
      <c r="B44" s="2">
        <v>22760215110</v>
      </c>
      <c r="C44" s="12">
        <f t="shared" si="1"/>
        <v>3.3156097476343356</v>
      </c>
      <c r="D44" t="s">
        <v>77</v>
      </c>
      <c r="E44" s="4" t="s">
        <v>108</v>
      </c>
      <c r="G44" s="2">
        <v>9.0508431030000005E-26</v>
      </c>
      <c r="H44" s="2">
        <v>9.0508431030000005E-26</v>
      </c>
    </row>
    <row r="45" spans="1:8">
      <c r="A45" s="1">
        <v>1275</v>
      </c>
      <c r="B45" s="1">
        <v>1839770377</v>
      </c>
      <c r="C45" s="14">
        <f t="shared" si="1"/>
        <v>0.26800979542192455</v>
      </c>
      <c r="D45" t="s">
        <v>73</v>
      </c>
      <c r="E45" s="4" t="s">
        <v>118</v>
      </c>
      <c r="G45" s="2">
        <v>1.5678680840000001E-21</v>
      </c>
      <c r="H45" s="2">
        <v>1.5678680840000001E-21</v>
      </c>
    </row>
    <row r="46" spans="1:8">
      <c r="A46" s="1">
        <v>1294</v>
      </c>
      <c r="B46" s="1">
        <v>728409676.29999995</v>
      </c>
      <c r="C46" s="14">
        <f t="shared" si="1"/>
        <v>0.1061115728185862</v>
      </c>
      <c r="D46" t="s">
        <v>75</v>
      </c>
      <c r="E46" s="4" t="s">
        <v>120</v>
      </c>
      <c r="G46" s="2">
        <v>8.6704876010000001E-10</v>
      </c>
      <c r="H46" s="2">
        <v>8.6704876050000005E-10</v>
      </c>
    </row>
    <row r="47" spans="1:8">
      <c r="A47" s="1">
        <v>1181</v>
      </c>
      <c r="B47" s="2">
        <v>22760215110</v>
      </c>
      <c r="C47" s="12">
        <f t="shared" si="1"/>
        <v>3.3156097476343356</v>
      </c>
      <c r="D47" t="s">
        <v>73</v>
      </c>
      <c r="E47" s="4" t="s">
        <v>103</v>
      </c>
      <c r="G47" s="2">
        <v>1.571977561E-13</v>
      </c>
      <c r="H47" s="2">
        <v>1.571977561E-13</v>
      </c>
    </row>
    <row r="48" spans="1:8">
      <c r="A48" s="1">
        <v>1270</v>
      </c>
      <c r="B48" s="1">
        <v>1829553804</v>
      </c>
      <c r="C48" s="14">
        <f t="shared" si="1"/>
        <v>0.26652148923226404</v>
      </c>
      <c r="D48" t="s">
        <v>73</v>
      </c>
      <c r="E48" s="4" t="s">
        <v>117</v>
      </c>
      <c r="F48" s="13"/>
      <c r="G48" s="2">
        <v>2.7484669270000001E-31</v>
      </c>
      <c r="H48" s="2">
        <v>2.7484669270000001E-31</v>
      </c>
    </row>
    <row r="49" spans="1:8">
      <c r="A49" s="1">
        <v>1245</v>
      </c>
      <c r="B49" s="2">
        <v>59514989560</v>
      </c>
      <c r="C49" s="12">
        <f t="shared" si="1"/>
        <v>8.6698864031734413</v>
      </c>
      <c r="D49" t="s">
        <v>66</v>
      </c>
      <c r="E49" s="4" t="s">
        <v>113</v>
      </c>
      <c r="G49" s="2">
        <v>2.2823646030000001E-10</v>
      </c>
      <c r="H49" s="2">
        <v>2.2823646039999999E-10</v>
      </c>
    </row>
    <row r="50" spans="1:8">
      <c r="A50" s="1">
        <v>1261</v>
      </c>
      <c r="B50" s="1">
        <v>1829553804</v>
      </c>
      <c r="C50" s="14">
        <f t="shared" si="1"/>
        <v>0.26652148923226404</v>
      </c>
      <c r="D50" t="s">
        <v>66</v>
      </c>
      <c r="E50" s="4" t="s">
        <v>116</v>
      </c>
      <c r="G50" s="2">
        <v>3.1064093220000002E-19</v>
      </c>
      <c r="H50" s="2">
        <v>3.1064093220000002E-19</v>
      </c>
    </row>
    <row r="51" spans="1:8">
      <c r="A51" s="1">
        <v>1249</v>
      </c>
      <c r="B51" s="1">
        <v>2143264862</v>
      </c>
      <c r="C51" s="14">
        <f t="shared" si="1"/>
        <v>0.31222156002766172</v>
      </c>
      <c r="D51" t="s">
        <v>66</v>
      </c>
      <c r="E51" s="4" t="s">
        <v>114</v>
      </c>
      <c r="F51" s="13"/>
      <c r="G51" s="2">
        <v>4.4371258639999997E-23</v>
      </c>
      <c r="H51" s="2">
        <v>4.4371258639999997E-23</v>
      </c>
    </row>
    <row r="52" spans="1:8">
      <c r="A52" s="1">
        <v>1290</v>
      </c>
      <c r="B52" s="1">
        <v>2143264862</v>
      </c>
      <c r="C52" s="14">
        <f t="shared" si="1"/>
        <v>0.31222156002766172</v>
      </c>
      <c r="D52" t="s">
        <v>106</v>
      </c>
      <c r="E52" s="4" t="s">
        <v>119</v>
      </c>
      <c r="G52" s="2">
        <v>6.846301735E-30</v>
      </c>
      <c r="H52" s="2">
        <v>6.846301735E-30</v>
      </c>
    </row>
    <row r="53" spans="1:8">
      <c r="A53" s="1">
        <v>1311</v>
      </c>
      <c r="B53" s="1">
        <v>728409676.29999995</v>
      </c>
      <c r="C53" s="14">
        <f t="shared" si="1"/>
        <v>0.1061115728185862</v>
      </c>
      <c r="D53" t="s">
        <v>106</v>
      </c>
      <c r="E53" s="4" t="s">
        <v>122</v>
      </c>
      <c r="G53" s="2">
        <v>6.9747443809999997E-12</v>
      </c>
      <c r="H53" s="2">
        <v>6.9747443809999997E-12</v>
      </c>
    </row>
    <row r="54" spans="1:8">
      <c r="A54" s="1">
        <v>1363</v>
      </c>
      <c r="B54" s="2">
        <v>59514989560</v>
      </c>
      <c r="C54" s="12">
        <f t="shared" si="1"/>
        <v>8.6698864031734413</v>
      </c>
      <c r="D54" t="s">
        <v>61</v>
      </c>
      <c r="E54" s="4" t="s">
        <v>127</v>
      </c>
      <c r="G54" s="2">
        <v>3.2874839059999997E-17</v>
      </c>
      <c r="H54" s="2">
        <v>3.2874839059999997E-17</v>
      </c>
    </row>
    <row r="55" spans="1:8">
      <c r="A55" s="1">
        <v>1535</v>
      </c>
      <c r="B55" s="1">
        <v>12283070.380000001</v>
      </c>
      <c r="C55" s="14">
        <f t="shared" si="1"/>
        <v>1.7893445947667311E-3</v>
      </c>
      <c r="D55" t="s">
        <v>61</v>
      </c>
      <c r="E55" s="4" t="s">
        <v>139</v>
      </c>
      <c r="G55" s="2">
        <v>3.3884564960000001E-18</v>
      </c>
      <c r="H55" s="2">
        <v>3.3884564960000001E-18</v>
      </c>
    </row>
    <row r="56" spans="1:8">
      <c r="A56" s="1">
        <v>901</v>
      </c>
      <c r="B56" s="1">
        <v>6289336.7359999996</v>
      </c>
      <c r="C56" s="14">
        <f t="shared" si="1"/>
        <v>9.1620338767687117E-4</v>
      </c>
      <c r="D56" t="s">
        <v>61</v>
      </c>
      <c r="E56" s="4" t="s">
        <v>67</v>
      </c>
      <c r="F56" s="15"/>
      <c r="G56" s="2">
        <v>6.0087324820000003E-28</v>
      </c>
      <c r="H56" s="2">
        <v>6.0087324820000003E-28</v>
      </c>
    </row>
    <row r="57" spans="1:8">
      <c r="A57" s="1">
        <v>1116</v>
      </c>
      <c r="B57" s="1">
        <v>155089725.30000001</v>
      </c>
      <c r="C57" s="14">
        <f t="shared" si="1"/>
        <v>2.2592800748033503E-2</v>
      </c>
      <c r="D57" t="s">
        <v>61</v>
      </c>
      <c r="E57" s="4" t="s">
        <v>91</v>
      </c>
      <c r="G57" s="2">
        <v>7.9357124140000001E-10</v>
      </c>
      <c r="H57" s="2">
        <v>7.9357124180000004E-10</v>
      </c>
    </row>
    <row r="58" spans="1:8">
      <c r="A58" s="1">
        <v>1359</v>
      </c>
      <c r="B58" s="1">
        <v>413673350.19999999</v>
      </c>
      <c r="C58" s="14">
        <f t="shared" si="1"/>
        <v>6.0262145398487496E-2</v>
      </c>
      <c r="D58" t="s">
        <v>61</v>
      </c>
      <c r="E58" s="4" t="s">
        <v>126</v>
      </c>
      <c r="G58" s="2">
        <v>5.4228499989999998E-27</v>
      </c>
      <c r="H58" s="2">
        <v>5.4228499989999998E-27</v>
      </c>
    </row>
    <row r="59" spans="1:8">
      <c r="A59" s="1">
        <v>1408</v>
      </c>
      <c r="B59" s="1">
        <v>113272532.7</v>
      </c>
      <c r="C59" s="14">
        <f t="shared" si="1"/>
        <v>1.6501052900608944E-2</v>
      </c>
      <c r="D59" t="s">
        <v>61</v>
      </c>
      <c r="E59" s="4" t="s">
        <v>129</v>
      </c>
      <c r="G59" s="2">
        <v>1.4844291050000001E-19</v>
      </c>
      <c r="H59" s="2">
        <v>1.4844291050000001E-19</v>
      </c>
    </row>
    <row r="60" spans="1:8">
      <c r="A60" s="1">
        <v>2061</v>
      </c>
      <c r="B60" s="1">
        <v>51199900.200000003</v>
      </c>
      <c r="C60" s="14">
        <f t="shared" si="1"/>
        <v>7.4585801303099003E-3</v>
      </c>
      <c r="D60" t="s">
        <v>61</v>
      </c>
      <c r="E60" s="4" t="s">
        <v>150</v>
      </c>
      <c r="G60" s="2">
        <v>4.0918815370000001E-16</v>
      </c>
      <c r="H60" s="2">
        <v>4.0918815370000001E-16</v>
      </c>
    </row>
    <row r="61" spans="1:8">
      <c r="A61" s="1">
        <v>1426</v>
      </c>
      <c r="B61" s="1">
        <v>20065220.82</v>
      </c>
      <c r="C61" s="14">
        <f t="shared" si="1"/>
        <v>2.9230146295936045E-3</v>
      </c>
      <c r="D61" t="s">
        <v>61</v>
      </c>
      <c r="E61" s="4" t="s">
        <v>132</v>
      </c>
      <c r="G61" s="2">
        <v>3.8495219299999998E-21</v>
      </c>
      <c r="H61" s="2">
        <v>3.8495219299999998E-21</v>
      </c>
    </row>
    <row r="62" spans="1:8">
      <c r="A62" s="1">
        <v>1440</v>
      </c>
      <c r="B62" s="1">
        <v>728409676.29999995</v>
      </c>
      <c r="C62" s="14">
        <f t="shared" si="1"/>
        <v>0.1061115728185862</v>
      </c>
      <c r="D62" t="s">
        <v>29</v>
      </c>
      <c r="E62" s="4" t="s">
        <v>134</v>
      </c>
      <c r="G62" s="2">
        <v>5.4875012520000002E-9</v>
      </c>
      <c r="H62" s="2">
        <v>5.487501267E-9</v>
      </c>
    </row>
    <row r="63" spans="1:8">
      <c r="A63" s="1">
        <v>1941</v>
      </c>
      <c r="B63" s="1">
        <v>10472372.220000001</v>
      </c>
      <c r="C63" s="14">
        <f t="shared" si="1"/>
        <v>1.5255699142417739E-3</v>
      </c>
      <c r="D63" t="s">
        <v>61</v>
      </c>
      <c r="E63" s="4" t="s">
        <v>145</v>
      </c>
      <c r="G63" s="2">
        <v>6.9985425940000001E-5</v>
      </c>
      <c r="H63" s="2">
        <v>6.9987869519999994E-5</v>
      </c>
    </row>
    <row r="64" spans="1:8">
      <c r="A64" s="1">
        <v>1081</v>
      </c>
      <c r="B64" s="1">
        <v>529652387.10000002</v>
      </c>
      <c r="C64" s="14">
        <f t="shared" si="1"/>
        <v>7.7157470131070049E-2</v>
      </c>
      <c r="D64" t="s">
        <v>61</v>
      </c>
      <c r="E64" s="4" t="s">
        <v>86</v>
      </c>
      <c r="G64" s="2">
        <v>7.8578403480000004E-20</v>
      </c>
      <c r="H64" s="2">
        <v>7.8578403480000004E-20</v>
      </c>
    </row>
    <row r="65" spans="1:8">
      <c r="A65" s="1">
        <v>1063</v>
      </c>
      <c r="B65" s="1">
        <v>1335976962</v>
      </c>
      <c r="C65" s="14">
        <f t="shared" si="1"/>
        <v>0.19461934856124943</v>
      </c>
      <c r="D65" t="s">
        <v>61</v>
      </c>
      <c r="E65" s="4" t="s">
        <v>82</v>
      </c>
      <c r="F65" s="13"/>
      <c r="G65" s="2">
        <v>3.5267749960000001E-7</v>
      </c>
      <c r="H65" s="2">
        <v>3.5267755399999997E-7</v>
      </c>
    </row>
    <row r="66" spans="1:8">
      <c r="A66" s="1">
        <v>847</v>
      </c>
      <c r="B66" s="1">
        <v>70337875.040000007</v>
      </c>
      <c r="C66" s="14">
        <f t="shared" si="1"/>
        <v>1.0246517573906613E-2</v>
      </c>
      <c r="D66" t="s">
        <v>61</v>
      </c>
      <c r="E66" s="4" t="s">
        <v>62</v>
      </c>
      <c r="G66" s="2">
        <v>1.6760418909999999E-6</v>
      </c>
      <c r="H66" s="2">
        <v>1.676043292E-6</v>
      </c>
    </row>
    <row r="67" spans="1:8">
      <c r="A67" s="1">
        <v>1076</v>
      </c>
      <c r="B67" s="1">
        <v>1335976962</v>
      </c>
      <c r="C67" s="14">
        <f t="shared" ref="C67:C98" si="2">(B67*100)/$B$138</f>
        <v>0.19461934856124943</v>
      </c>
      <c r="D67" t="s">
        <v>29</v>
      </c>
      <c r="E67" s="4" t="s">
        <v>85</v>
      </c>
      <c r="G67" s="2">
        <v>9.393602642E-12</v>
      </c>
      <c r="H67" s="2">
        <v>9.393602642E-12</v>
      </c>
    </row>
    <row r="68" spans="1:8">
      <c r="A68" s="1">
        <v>926</v>
      </c>
      <c r="B68" s="1">
        <v>131882221.59999999</v>
      </c>
      <c r="C68" s="14">
        <f t="shared" si="2"/>
        <v>1.9212031932181132E-2</v>
      </c>
      <c r="D68" t="s">
        <v>61</v>
      </c>
      <c r="E68" s="4" t="s">
        <v>70</v>
      </c>
      <c r="G68" s="2">
        <v>4.7075502970000001E-13</v>
      </c>
      <c r="H68" s="2">
        <v>4.7075502970000001E-13</v>
      </c>
    </row>
    <row r="69" spans="1:8">
      <c r="A69" s="1">
        <v>1146</v>
      </c>
      <c r="B69" s="1">
        <v>2247779111</v>
      </c>
      <c r="C69" s="14">
        <f t="shared" si="2"/>
        <v>0.32744674401983015</v>
      </c>
      <c r="D69" t="s">
        <v>97</v>
      </c>
      <c r="E69" s="4" t="s">
        <v>98</v>
      </c>
      <c r="G69" s="2">
        <v>1.8022004810000001E-9</v>
      </c>
      <c r="H69" s="2">
        <v>1.8022004829999999E-9</v>
      </c>
    </row>
    <row r="70" spans="1:8">
      <c r="A70" s="1">
        <v>1893</v>
      </c>
      <c r="B70" s="1">
        <v>719881.40520000004</v>
      </c>
      <c r="C70" s="14">
        <f t="shared" si="2"/>
        <v>1.0486921115139773E-4</v>
      </c>
      <c r="D70" t="s">
        <v>61</v>
      </c>
      <c r="E70" s="4" t="s">
        <v>144</v>
      </c>
      <c r="G70" s="2">
        <v>6.5328373839999996E-6</v>
      </c>
      <c r="H70" s="2">
        <v>6.5328586749999999E-6</v>
      </c>
    </row>
    <row r="71" spans="1:8">
      <c r="A71" s="1">
        <v>1128</v>
      </c>
      <c r="B71" s="1">
        <v>771782919.29999995</v>
      </c>
      <c r="C71" s="14">
        <f t="shared" si="2"/>
        <v>0.11242999936166964</v>
      </c>
      <c r="D71" t="s">
        <v>61</v>
      </c>
      <c r="E71" s="4" t="s">
        <v>95</v>
      </c>
      <c r="G71" s="2">
        <v>4.3278287920000002E-25</v>
      </c>
      <c r="H71" s="2">
        <v>4.3278287920000002E-25</v>
      </c>
    </row>
    <row r="72" spans="1:8">
      <c r="A72" s="1">
        <v>1143</v>
      </c>
      <c r="B72" s="1">
        <v>2247779111</v>
      </c>
      <c r="C72" s="14">
        <f t="shared" si="2"/>
        <v>0.32744674401983015</v>
      </c>
      <c r="D72" t="s">
        <v>29</v>
      </c>
      <c r="E72" s="4" t="s">
        <v>96</v>
      </c>
      <c r="G72" s="2">
        <v>5.3913656919999997E-8</v>
      </c>
      <c r="H72" s="2">
        <v>5.3913658369999998E-8</v>
      </c>
    </row>
    <row r="73" spans="1:8">
      <c r="A73" s="1">
        <v>1117</v>
      </c>
      <c r="B73" s="1">
        <v>1426016103</v>
      </c>
      <c r="C73" s="14">
        <f t="shared" si="2"/>
        <v>0.20773586139407663</v>
      </c>
      <c r="D73" t="s">
        <v>29</v>
      </c>
      <c r="E73" s="4" t="s">
        <v>92</v>
      </c>
      <c r="G73" s="2">
        <v>4.1103134360000002E-16</v>
      </c>
      <c r="H73" s="2">
        <v>4.1103134360000002E-16</v>
      </c>
    </row>
    <row r="74" spans="1:8">
      <c r="A74" s="1">
        <v>1980</v>
      </c>
      <c r="B74" s="1">
        <v>5550873060</v>
      </c>
      <c r="C74" s="14">
        <f t="shared" si="2"/>
        <v>0.8086271916441844</v>
      </c>
      <c r="D74" t="s">
        <v>29</v>
      </c>
      <c r="E74" s="4" t="s">
        <v>147</v>
      </c>
      <c r="G74" s="2">
        <v>8.3891811290000001E-7</v>
      </c>
      <c r="H74" s="2">
        <v>8.3891846399999998E-7</v>
      </c>
    </row>
    <row r="75" spans="1:8">
      <c r="A75" s="1">
        <v>1110</v>
      </c>
      <c r="B75" s="1">
        <v>2247779111</v>
      </c>
      <c r="C75" s="14">
        <f t="shared" si="2"/>
        <v>0.32744674401983015</v>
      </c>
      <c r="D75" t="s">
        <v>61</v>
      </c>
      <c r="E75" s="4" t="s">
        <v>90</v>
      </c>
      <c r="G75" s="2">
        <v>6.4729105219999999E-9</v>
      </c>
      <c r="H75" s="2">
        <v>6.4729105429999997E-9</v>
      </c>
    </row>
    <row r="76" spans="1:8">
      <c r="A76" s="1">
        <v>1119</v>
      </c>
      <c r="B76" s="1">
        <v>3679648214</v>
      </c>
      <c r="C76" s="14">
        <f t="shared" si="2"/>
        <v>0.53603524515211287</v>
      </c>
      <c r="D76" t="s">
        <v>61</v>
      </c>
      <c r="E76" s="4" t="s">
        <v>93</v>
      </c>
      <c r="G76" s="2">
        <v>3.5011836129999997E-18</v>
      </c>
      <c r="H76" s="2">
        <v>3.5011836129999997E-18</v>
      </c>
    </row>
    <row r="77" spans="1:8">
      <c r="A77" s="1">
        <v>1070</v>
      </c>
      <c r="B77" s="1">
        <v>758541435.60000002</v>
      </c>
      <c r="C77" s="14">
        <f t="shared" si="2"/>
        <v>0.11050103725754737</v>
      </c>
      <c r="D77" t="s">
        <v>61</v>
      </c>
      <c r="E77" s="4" t="s">
        <v>83</v>
      </c>
      <c r="G77" s="2">
        <v>1.196506059E-6</v>
      </c>
      <c r="H77" s="2">
        <v>1.196506773E-6</v>
      </c>
    </row>
    <row r="78" spans="1:8">
      <c r="A78" s="1">
        <v>1156</v>
      </c>
      <c r="B78" s="2">
        <v>28998017820</v>
      </c>
      <c r="C78" s="12">
        <f t="shared" si="2"/>
        <v>4.2243058811787373</v>
      </c>
      <c r="D78" t="s">
        <v>29</v>
      </c>
      <c r="E78" s="4" t="s">
        <v>100</v>
      </c>
      <c r="G78" s="2">
        <v>5.9630273099999997E-25</v>
      </c>
      <c r="H78" s="2">
        <v>5.9630273099999997E-25</v>
      </c>
    </row>
    <row r="79" spans="1:8">
      <c r="A79" s="1">
        <v>1147</v>
      </c>
      <c r="B79" s="1">
        <v>3679648214</v>
      </c>
      <c r="C79" s="14">
        <f t="shared" si="2"/>
        <v>0.53603524515211287</v>
      </c>
      <c r="D79" t="s">
        <v>29</v>
      </c>
      <c r="E79" s="4" t="s">
        <v>99</v>
      </c>
      <c r="F79" s="13"/>
      <c r="G79" s="2">
        <v>5.7820744800000003E-21</v>
      </c>
      <c r="H79" s="2">
        <v>5.7820744800000003E-21</v>
      </c>
    </row>
    <row r="80" spans="1:8">
      <c r="A80" s="1">
        <v>1045</v>
      </c>
      <c r="B80" s="1">
        <v>758541435.60000002</v>
      </c>
      <c r="C80" s="14">
        <f t="shared" si="2"/>
        <v>0.11050103725754737</v>
      </c>
      <c r="D80" t="s">
        <v>29</v>
      </c>
      <c r="E80" s="4" t="s">
        <v>80</v>
      </c>
      <c r="G80" s="2">
        <v>4.1102507000000001E-7</v>
      </c>
      <c r="H80" s="2">
        <v>4.1102515449999999E-7</v>
      </c>
    </row>
    <row r="81" spans="1:8">
      <c r="A81" s="1">
        <v>807</v>
      </c>
      <c r="B81" s="1">
        <v>46227555.439999998</v>
      </c>
      <c r="C81" s="14">
        <f t="shared" si="2"/>
        <v>6.7342304405035407E-3</v>
      </c>
      <c r="D81" t="s">
        <v>42</v>
      </c>
      <c r="E81" s="4" t="s">
        <v>57</v>
      </c>
      <c r="G81" s="2">
        <v>1.039508519E-7</v>
      </c>
      <c r="H81" s="2">
        <v>1.039508573E-7</v>
      </c>
    </row>
    <row r="82" spans="1:8">
      <c r="A82" s="1">
        <v>850</v>
      </c>
      <c r="B82" s="1">
        <v>305761977.69999999</v>
      </c>
      <c r="C82" s="14">
        <f t="shared" si="2"/>
        <v>4.4542083140183125E-2</v>
      </c>
      <c r="D82" t="s">
        <v>63</v>
      </c>
      <c r="E82" s="4" t="s">
        <v>64</v>
      </c>
      <c r="G82" s="2">
        <v>3.901112652E-21</v>
      </c>
      <c r="H82" s="2">
        <v>3.901112652E-21</v>
      </c>
    </row>
    <row r="83" spans="1:8">
      <c r="A83" s="1">
        <v>864</v>
      </c>
      <c r="B83" s="1">
        <v>569492459.79999995</v>
      </c>
      <c r="C83" s="14">
        <f t="shared" si="2"/>
        <v>8.2961199698307009E-2</v>
      </c>
      <c r="D83" t="s">
        <v>63</v>
      </c>
      <c r="E83" s="4" t="s">
        <v>65</v>
      </c>
      <c r="G83" s="2">
        <v>2.502550481E-17</v>
      </c>
      <c r="H83" s="2">
        <v>2.502550481E-17</v>
      </c>
    </row>
    <row r="84" spans="1:8">
      <c r="A84" s="1">
        <v>829</v>
      </c>
      <c r="B84" s="1">
        <v>569492459.79999995</v>
      </c>
      <c r="C84" s="14">
        <f t="shared" si="2"/>
        <v>8.2961199698307009E-2</v>
      </c>
      <c r="D84" t="s">
        <v>42</v>
      </c>
      <c r="E84" s="4" t="s">
        <v>60</v>
      </c>
      <c r="F84" s="13"/>
      <c r="G84" s="2">
        <v>1.442890453E-6</v>
      </c>
      <c r="H84" s="2">
        <v>1.4428912330000001E-6</v>
      </c>
    </row>
    <row r="85" spans="1:8">
      <c r="A85" s="1">
        <v>828</v>
      </c>
      <c r="B85" s="1">
        <v>305761977.69999999</v>
      </c>
      <c r="C85" s="14">
        <f t="shared" si="2"/>
        <v>4.4542083140183125E-2</v>
      </c>
      <c r="D85" t="s">
        <v>42</v>
      </c>
      <c r="E85" s="4" t="s">
        <v>59</v>
      </c>
      <c r="G85" s="2">
        <v>1.691006538E-6</v>
      </c>
      <c r="H85" s="2">
        <v>1.6910079640000001E-6</v>
      </c>
    </row>
    <row r="86" spans="1:8">
      <c r="A86" s="1">
        <v>644</v>
      </c>
      <c r="B86" s="1">
        <v>484291957.69999999</v>
      </c>
      <c r="C86" s="14">
        <f t="shared" si="2"/>
        <v>7.0549558863595263E-2</v>
      </c>
      <c r="D86" t="s">
        <v>44</v>
      </c>
      <c r="E86" s="4" t="s">
        <v>45</v>
      </c>
      <c r="F86" s="13"/>
      <c r="G86" s="2">
        <v>1.33139105E-13</v>
      </c>
      <c r="H86" s="2">
        <v>1.33139105E-13</v>
      </c>
    </row>
    <row r="87" spans="1:8">
      <c r="A87" s="1">
        <v>695</v>
      </c>
      <c r="B87" s="1">
        <v>4502548778</v>
      </c>
      <c r="C87" s="14">
        <f t="shared" si="2"/>
        <v>0.65591184201843267</v>
      </c>
      <c r="D87" t="s">
        <v>46</v>
      </c>
      <c r="E87" s="4" t="s">
        <v>47</v>
      </c>
      <c r="G87" s="2">
        <v>7.8461011629999999E-10</v>
      </c>
      <c r="H87" s="2">
        <v>7.8461011659999999E-10</v>
      </c>
    </row>
    <row r="88" spans="1:8">
      <c r="A88" s="1">
        <v>765</v>
      </c>
      <c r="B88" s="1">
        <v>555837271</v>
      </c>
      <c r="C88" s="14">
        <f t="shared" si="2"/>
        <v>8.0971970823612641E-2</v>
      </c>
      <c r="D88" t="s">
        <v>41</v>
      </c>
      <c r="E88" s="4" t="s">
        <v>51</v>
      </c>
      <c r="F88" s="15"/>
      <c r="G88" s="2">
        <v>4.6545554000000001E-20</v>
      </c>
      <c r="H88" s="2">
        <v>4.6545554000000001E-20</v>
      </c>
    </row>
    <row r="89" spans="1:8">
      <c r="A89" s="1">
        <v>715</v>
      </c>
      <c r="B89" s="1">
        <v>767735106.20000005</v>
      </c>
      <c r="C89" s="14">
        <f t="shared" si="2"/>
        <v>0.11184033144745624</v>
      </c>
      <c r="D89" t="s">
        <v>41</v>
      </c>
      <c r="E89" s="4" t="s">
        <v>49</v>
      </c>
      <c r="G89" s="2">
        <v>7.0929660610000003E-14</v>
      </c>
      <c r="H89" s="2">
        <v>7.0929660610000003E-14</v>
      </c>
    </row>
    <row r="90" spans="1:8">
      <c r="A90" s="1">
        <v>536</v>
      </c>
      <c r="B90" s="1">
        <v>181794249.5</v>
      </c>
      <c r="C90" s="14">
        <f t="shared" si="2"/>
        <v>2.6483000393139448E-2</v>
      </c>
      <c r="D90" t="s">
        <v>33</v>
      </c>
      <c r="E90" s="4" t="s">
        <v>39</v>
      </c>
      <c r="G90" s="2">
        <v>7.0929660610000003E-14</v>
      </c>
      <c r="H90" s="2">
        <v>7.0929660610000003E-14</v>
      </c>
    </row>
    <row r="91" spans="1:8">
      <c r="A91" s="1">
        <v>533</v>
      </c>
      <c r="B91" s="1">
        <v>377353407.89999998</v>
      </c>
      <c r="C91" s="14">
        <f t="shared" si="2"/>
        <v>5.4971213210834868E-2</v>
      </c>
      <c r="D91" t="s">
        <v>33</v>
      </c>
      <c r="E91" s="4" t="s">
        <v>38</v>
      </c>
      <c r="G91" s="2">
        <v>1.44662379E-7</v>
      </c>
      <c r="H91" s="2">
        <v>1.4466238939999999E-7</v>
      </c>
    </row>
    <row r="92" spans="1:8">
      <c r="A92" s="1">
        <v>500</v>
      </c>
      <c r="B92" s="1">
        <v>26952671.77</v>
      </c>
      <c r="C92" s="14">
        <f t="shared" si="2"/>
        <v>3.926348710392341E-3</v>
      </c>
      <c r="D92" t="s">
        <v>33</v>
      </c>
      <c r="E92" s="4" t="s">
        <v>37</v>
      </c>
      <c r="G92" s="2">
        <v>1.198599287E-5</v>
      </c>
      <c r="H92" s="2">
        <v>1.1986064539999999E-5</v>
      </c>
    </row>
    <row r="93" spans="1:8">
      <c r="A93" s="1">
        <v>1345</v>
      </c>
      <c r="B93" s="1">
        <v>296354879.60000002</v>
      </c>
      <c r="C93" s="14">
        <f t="shared" si="2"/>
        <v>4.3171697754694899E-2</v>
      </c>
      <c r="D93" t="s">
        <v>125</v>
      </c>
      <c r="E93" s="4" t="s">
        <v>158</v>
      </c>
      <c r="G93" s="2">
        <v>3.2289298320000001E-12</v>
      </c>
      <c r="H93" s="2">
        <v>3.2289298320000001E-12</v>
      </c>
    </row>
    <row r="94" spans="1:8">
      <c r="A94" s="1">
        <v>1991</v>
      </c>
      <c r="B94" s="1">
        <v>422441271.5</v>
      </c>
      <c r="C94" s="14">
        <f t="shared" si="2"/>
        <v>6.1539418270833854E-2</v>
      </c>
      <c r="D94" t="s">
        <v>148</v>
      </c>
      <c r="E94" s="15" t="s">
        <v>184</v>
      </c>
      <c r="G94" s="2">
        <v>7.0929660610000003E-14</v>
      </c>
      <c r="H94" s="2">
        <v>7.0929660610000003E-14</v>
      </c>
    </row>
    <row r="95" spans="1:8">
      <c r="A95" s="1">
        <v>1038</v>
      </c>
      <c r="B95" s="1">
        <v>226981084.19999999</v>
      </c>
      <c r="C95" s="14">
        <f t="shared" si="2"/>
        <v>3.3065623135146625E-2</v>
      </c>
      <c r="D95" t="s">
        <v>79</v>
      </c>
      <c r="E95" s="4" t="s">
        <v>157</v>
      </c>
      <c r="G95" s="2">
        <v>6.4811758749999999E-13</v>
      </c>
      <c r="H95" s="2">
        <v>6.4811758749999999E-13</v>
      </c>
    </row>
    <row r="96" spans="1:8">
      <c r="A96" s="1">
        <v>591</v>
      </c>
      <c r="B96" s="1">
        <v>2285513738</v>
      </c>
      <c r="C96" s="14">
        <f t="shared" si="2"/>
        <v>0.33294376135907205</v>
      </c>
      <c r="D96" t="s">
        <v>40</v>
      </c>
      <c r="E96" s="13" t="s">
        <v>166</v>
      </c>
      <c r="G96" s="2">
        <v>4.2141130139999997E-23</v>
      </c>
      <c r="H96" s="2">
        <v>4.2141130139999997E-23</v>
      </c>
    </row>
    <row r="97" spans="1:9">
      <c r="A97" s="1">
        <v>317</v>
      </c>
      <c r="B97" s="1">
        <v>606382906.89999998</v>
      </c>
      <c r="C97" s="14">
        <f t="shared" si="2"/>
        <v>8.8335240559002062E-2</v>
      </c>
      <c r="D97" t="s">
        <v>25</v>
      </c>
      <c r="E97" s="13" t="s">
        <v>163</v>
      </c>
      <c r="G97" s="2">
        <v>7.1377732110000002E-23</v>
      </c>
      <c r="H97" s="2">
        <v>7.1377732110000002E-23</v>
      </c>
    </row>
    <row r="98" spans="1:9">
      <c r="A98" s="1">
        <v>358</v>
      </c>
      <c r="B98" s="2">
        <v>55996630550</v>
      </c>
      <c r="C98" s="12">
        <f t="shared" si="2"/>
        <v>8.1573470720267984</v>
      </c>
      <c r="D98" t="s">
        <v>5</v>
      </c>
      <c r="E98" s="13" t="s">
        <v>164</v>
      </c>
      <c r="G98" s="2">
        <v>4.9941103180000002E-19</v>
      </c>
      <c r="H98" s="2">
        <v>4.9941103180000002E-19</v>
      </c>
    </row>
    <row r="99" spans="1:9">
      <c r="A99" s="1">
        <v>208</v>
      </c>
      <c r="B99" s="1">
        <v>196542577.30000001</v>
      </c>
      <c r="C99" s="14">
        <f t="shared" ref="C99:C130" si="3">(B99*100)/$B$138</f>
        <v>2.863147303184934E-2</v>
      </c>
      <c r="D99" t="s">
        <v>7</v>
      </c>
      <c r="E99" s="4" t="s">
        <v>162</v>
      </c>
      <c r="F99" s="13"/>
      <c r="G99" s="2">
        <v>5.4103680139999999E-28</v>
      </c>
      <c r="H99" s="2">
        <v>5.4103680139999999E-28</v>
      </c>
    </row>
    <row r="100" spans="1:9">
      <c r="A100" s="1">
        <v>1021</v>
      </c>
      <c r="B100" s="1">
        <v>249769402.09999999</v>
      </c>
      <c r="C100" s="14">
        <f t="shared" si="3"/>
        <v>3.6385326775743285E-2</v>
      </c>
      <c r="D100" t="s">
        <v>76</v>
      </c>
      <c r="E100" s="15" t="s">
        <v>172</v>
      </c>
      <c r="G100" s="2">
        <v>6.5106010070000004E-8</v>
      </c>
      <c r="H100" s="2">
        <v>6.5106012190000003E-8</v>
      </c>
    </row>
    <row r="101" spans="1:9">
      <c r="A101" s="1">
        <v>813</v>
      </c>
      <c r="B101" s="1">
        <v>62363818.960000001</v>
      </c>
      <c r="C101" s="14">
        <f t="shared" si="3"/>
        <v>9.0848915550288487E-3</v>
      </c>
      <c r="D101" t="s">
        <v>58</v>
      </c>
      <c r="E101" s="13" t="s">
        <v>169</v>
      </c>
      <c r="G101" s="2">
        <v>1.0142115E-17</v>
      </c>
      <c r="H101" s="2">
        <v>1.0142115E-17</v>
      </c>
    </row>
    <row r="102" spans="1:9">
      <c r="A102" s="1">
        <v>1333</v>
      </c>
      <c r="B102" s="1">
        <v>318818075.30000001</v>
      </c>
      <c r="C102" s="14">
        <f t="shared" si="3"/>
        <v>4.6444038998658545E-2</v>
      </c>
      <c r="D102" t="s">
        <v>73</v>
      </c>
      <c r="E102" s="13" t="s">
        <v>180</v>
      </c>
      <c r="G102" s="2">
        <v>3.6146011339999999E-20</v>
      </c>
      <c r="H102" s="2">
        <v>3.6146011339999999E-20</v>
      </c>
    </row>
    <row r="103" spans="1:9">
      <c r="A103" s="1">
        <v>1343</v>
      </c>
      <c r="B103" s="2">
        <v>59514989560</v>
      </c>
      <c r="C103" s="12">
        <f t="shared" si="3"/>
        <v>8.6698864031734413</v>
      </c>
      <c r="D103" t="s">
        <v>73</v>
      </c>
      <c r="E103" s="13" t="s">
        <v>176</v>
      </c>
      <c r="G103" s="2">
        <v>2.3376381729999999E-8</v>
      </c>
      <c r="H103" s="2">
        <v>2.3376382E-8</v>
      </c>
    </row>
    <row r="104" spans="1:9">
      <c r="A104" s="1">
        <v>1216</v>
      </c>
      <c r="B104" s="2">
        <v>119514989560</v>
      </c>
      <c r="C104" s="12">
        <f t="shared" si="3"/>
        <v>17.41042703060603</v>
      </c>
      <c r="D104" t="s">
        <v>75</v>
      </c>
      <c r="E104" s="13" t="s">
        <v>175</v>
      </c>
      <c r="F104" s="13"/>
      <c r="G104" s="2">
        <v>2.1037469349999999E-29</v>
      </c>
      <c r="H104" s="2">
        <v>2.1037469349999999E-29</v>
      </c>
    </row>
    <row r="105" spans="1:9">
      <c r="A105" s="1">
        <v>1656</v>
      </c>
      <c r="B105" s="1">
        <v>27361475.59</v>
      </c>
      <c r="C105" s="14">
        <f t="shared" si="3"/>
        <v>3.9859014836816685E-3</v>
      </c>
      <c r="D105" t="s">
        <v>66</v>
      </c>
      <c r="E105" s="13" t="s">
        <v>183</v>
      </c>
      <c r="F105" s="13"/>
      <c r="G105" s="2">
        <v>4.8294489450000002E-36</v>
      </c>
      <c r="H105" s="2">
        <v>4.8294489450000002E-36</v>
      </c>
    </row>
    <row r="106" spans="1:9">
      <c r="A106" s="1">
        <v>1203</v>
      </c>
      <c r="B106" s="2">
        <v>28998017820</v>
      </c>
      <c r="C106" s="12">
        <f t="shared" si="3"/>
        <v>4.2243058811787373</v>
      </c>
      <c r="D106" t="s">
        <v>106</v>
      </c>
      <c r="E106" s="13" t="s">
        <v>174</v>
      </c>
      <c r="F106" s="13"/>
      <c r="G106" s="2">
        <v>7.6094933489999995E-32</v>
      </c>
      <c r="H106" s="2">
        <v>7.6094933489999995E-32</v>
      </c>
    </row>
    <row r="107" spans="1:9">
      <c r="A107" s="1">
        <v>1335</v>
      </c>
      <c r="B107" s="1">
        <v>11150873060</v>
      </c>
      <c r="C107" s="14">
        <f t="shared" si="3"/>
        <v>1.6244109835378928</v>
      </c>
      <c r="D107" t="s">
        <v>61</v>
      </c>
      <c r="E107" s="13" t="s">
        <v>181</v>
      </c>
      <c r="G107" s="2">
        <v>4.9836023049999999E-17</v>
      </c>
      <c r="H107" s="2">
        <v>4.9836023049999999E-17</v>
      </c>
      <c r="I107" t="s">
        <v>155</v>
      </c>
    </row>
    <row r="108" spans="1:9">
      <c r="A108" s="1">
        <v>826</v>
      </c>
      <c r="B108" s="2">
        <v>12452536870</v>
      </c>
      <c r="C108" s="12">
        <f t="shared" si="3"/>
        <v>1.8140317404472877</v>
      </c>
      <c r="D108" t="s">
        <v>42</v>
      </c>
      <c r="E108" s="13" t="s">
        <v>170</v>
      </c>
      <c r="G108" s="2">
        <v>3.6021080899999999E-23</v>
      </c>
      <c r="H108" s="2">
        <v>3.6021080899999999E-23</v>
      </c>
    </row>
    <row r="109" spans="1:9">
      <c r="A109" s="1">
        <v>888</v>
      </c>
      <c r="B109" s="2">
        <v>12452536870</v>
      </c>
      <c r="C109" s="12">
        <f t="shared" si="3"/>
        <v>1.8140317404472877</v>
      </c>
      <c r="D109" t="s">
        <v>32</v>
      </c>
      <c r="E109" s="13" t="s">
        <v>170</v>
      </c>
      <c r="G109" s="2">
        <v>1.694179382E-10</v>
      </c>
      <c r="H109" s="2">
        <v>1.694179382E-10</v>
      </c>
    </row>
    <row r="110" spans="1:9">
      <c r="A110" s="1">
        <v>769</v>
      </c>
      <c r="B110" s="1">
        <v>4502548778</v>
      </c>
      <c r="C110" s="14">
        <f t="shared" si="3"/>
        <v>0.65591184201843267</v>
      </c>
      <c r="D110" t="s">
        <v>44</v>
      </c>
      <c r="E110" s="13" t="s">
        <v>168</v>
      </c>
      <c r="G110" s="2">
        <v>8.5060573929999997E-6</v>
      </c>
      <c r="H110" s="2">
        <v>8.5060934879999999E-6</v>
      </c>
    </row>
    <row r="111" spans="1:9">
      <c r="A111" s="1">
        <v>920</v>
      </c>
      <c r="B111" s="1">
        <v>306606872.69999999</v>
      </c>
      <c r="C111" s="14">
        <f t="shared" si="3"/>
        <v>4.4665163791406705E-2</v>
      </c>
      <c r="D111" t="s">
        <v>52</v>
      </c>
      <c r="E111" s="13" t="s">
        <v>171</v>
      </c>
      <c r="G111" s="2">
        <v>2.0236377990000001E-14</v>
      </c>
      <c r="H111" s="2">
        <v>2.0236377990000001E-14</v>
      </c>
    </row>
    <row r="112" spans="1:9">
      <c r="A112" s="1">
        <v>528</v>
      </c>
      <c r="B112" s="1">
        <v>16323628880</v>
      </c>
      <c r="C112" s="12">
        <f t="shared" si="3"/>
        <v>2.377955690212866</v>
      </c>
      <c r="D112" t="s">
        <v>33</v>
      </c>
      <c r="E112" s="13" t="s">
        <v>165</v>
      </c>
      <c r="G112" s="2">
        <v>3.1353054620000001E-10</v>
      </c>
      <c r="H112" s="2">
        <v>3.1353054620000001E-10</v>
      </c>
    </row>
    <row r="113" spans="1:8">
      <c r="A113" s="1">
        <v>2001</v>
      </c>
      <c r="B113" s="1">
        <v>44145144.5</v>
      </c>
      <c r="C113" s="14">
        <f t="shared" si="3"/>
        <v>6.4308738167688732E-3</v>
      </c>
      <c r="D113" t="s">
        <v>148</v>
      </c>
      <c r="E113" s="4" t="s">
        <v>159</v>
      </c>
      <c r="G113" s="2">
        <v>6.0030629590000002E-10</v>
      </c>
      <c r="H113" s="2">
        <v>6.0030629609999998E-10</v>
      </c>
    </row>
    <row r="114" spans="1:8">
      <c r="A114" s="1">
        <v>2011</v>
      </c>
      <c r="B114" s="1">
        <v>1309650.9879999999</v>
      </c>
      <c r="C114" s="14">
        <f t="shared" si="3"/>
        <v>1.9078429447285384E-4</v>
      </c>
      <c r="D114" t="s">
        <v>148</v>
      </c>
      <c r="E114" s="4" t="s">
        <v>161</v>
      </c>
      <c r="G114" s="2">
        <v>4.8263797209999998E-13</v>
      </c>
      <c r="H114" s="2">
        <v>4.8263797209999998E-13</v>
      </c>
    </row>
    <row r="115" spans="1:8">
      <c r="A115" s="1">
        <v>2002</v>
      </c>
      <c r="B115" s="1">
        <v>422441271.5</v>
      </c>
      <c r="C115" s="14">
        <f t="shared" si="3"/>
        <v>6.1539418270833854E-2</v>
      </c>
      <c r="D115" t="s">
        <v>149</v>
      </c>
      <c r="E115" s="4" t="s">
        <v>160</v>
      </c>
      <c r="G115" s="2">
        <v>1.6661557670000001E-5</v>
      </c>
      <c r="H115" s="2">
        <v>1.666169617E-5</v>
      </c>
    </row>
    <row r="116" spans="1:8">
      <c r="A116" s="1">
        <v>1482</v>
      </c>
      <c r="B116" s="1">
        <v>241687885.30000001</v>
      </c>
      <c r="C116" s="14">
        <f t="shared" si="3"/>
        <v>3.5208046343715299E-2</v>
      </c>
      <c r="D116" t="s">
        <v>138</v>
      </c>
      <c r="E116" s="13" t="s">
        <v>182</v>
      </c>
      <c r="G116" s="2">
        <v>1.098040705E-9</v>
      </c>
      <c r="H116" s="2">
        <v>1.098040705E-9</v>
      </c>
    </row>
    <row r="117" spans="1:8">
      <c r="A117" s="1">
        <v>1233</v>
      </c>
      <c r="B117" s="1">
        <v>2905910121</v>
      </c>
      <c r="C117" s="14">
        <f t="shared" si="3"/>
        <v>0.42332042453780089</v>
      </c>
      <c r="D117" t="s">
        <v>110</v>
      </c>
      <c r="E117" s="15" t="s">
        <v>177</v>
      </c>
      <c r="G117" s="2">
        <v>7.5312550189999995E-11</v>
      </c>
      <c r="H117" s="2">
        <v>7.5312550200000002E-11</v>
      </c>
    </row>
    <row r="118" spans="1:8">
      <c r="A118" s="1">
        <v>802</v>
      </c>
      <c r="B118" s="1">
        <v>4502548778</v>
      </c>
      <c r="C118" s="14">
        <f t="shared" si="3"/>
        <v>0.65591184201843267</v>
      </c>
      <c r="D118" t="s">
        <v>32</v>
      </c>
      <c r="E118" s="4" t="s">
        <v>56</v>
      </c>
      <c r="G118" s="2">
        <v>2.661212734E-19</v>
      </c>
      <c r="H118" s="2">
        <v>2.661212734E-19</v>
      </c>
    </row>
    <row r="119" spans="1:8">
      <c r="A119" s="1">
        <v>1558</v>
      </c>
      <c r="B119" s="1">
        <v>728409676.29999995</v>
      </c>
      <c r="C119" s="14">
        <f t="shared" si="3"/>
        <v>0.1061115728185862</v>
      </c>
      <c r="D119" t="s">
        <v>48</v>
      </c>
      <c r="E119" s="4" t="s">
        <v>140</v>
      </c>
      <c r="G119" s="2">
        <v>1.1476124800000001E-18</v>
      </c>
      <c r="H119" s="2">
        <v>1.1476124800000001E-18</v>
      </c>
    </row>
    <row r="120" spans="1:8">
      <c r="A120" s="1">
        <v>1322</v>
      </c>
      <c r="B120" s="1">
        <v>1829553804</v>
      </c>
      <c r="C120" s="14">
        <f t="shared" si="3"/>
        <v>0.26652148923226404</v>
      </c>
      <c r="D120" t="s">
        <v>48</v>
      </c>
      <c r="E120" s="4" t="s">
        <v>124</v>
      </c>
      <c r="F120" s="13"/>
      <c r="G120" s="2">
        <v>7.8232181910000005E-30</v>
      </c>
      <c r="H120" s="2">
        <v>7.8232181910000005E-30</v>
      </c>
    </row>
    <row r="121" spans="1:8">
      <c r="A121" s="1">
        <v>1255</v>
      </c>
      <c r="B121" s="1">
        <v>2143264862</v>
      </c>
      <c r="C121" s="14">
        <f t="shared" si="3"/>
        <v>0.31222156002766172</v>
      </c>
      <c r="D121" t="s">
        <v>48</v>
      </c>
      <c r="E121" s="4" t="s">
        <v>115</v>
      </c>
      <c r="G121" s="2">
        <v>3.0920870730000001E-8</v>
      </c>
      <c r="H121" s="2">
        <v>3.092087121E-8</v>
      </c>
    </row>
    <row r="122" spans="1:8">
      <c r="A122" s="1">
        <v>1072</v>
      </c>
      <c r="B122" s="1">
        <v>529652387.10000002</v>
      </c>
      <c r="C122" s="14">
        <f t="shared" si="3"/>
        <v>7.7157470131070049E-2</v>
      </c>
      <c r="D122" t="s">
        <v>48</v>
      </c>
      <c r="E122" s="4" t="s">
        <v>84</v>
      </c>
      <c r="G122" s="2">
        <v>5.259665468E-5</v>
      </c>
      <c r="H122" s="2">
        <v>5.2598037870000003E-5</v>
      </c>
    </row>
    <row r="123" spans="1:8">
      <c r="A123" s="1">
        <v>1195</v>
      </c>
      <c r="B123" s="2">
        <v>22760215110</v>
      </c>
      <c r="C123" s="12">
        <f t="shared" si="3"/>
        <v>3.3156097476343356</v>
      </c>
      <c r="D123" t="s">
        <v>48</v>
      </c>
      <c r="E123" s="4" t="s">
        <v>105</v>
      </c>
      <c r="G123" s="2">
        <v>5.6118400129999999E-11</v>
      </c>
      <c r="H123" s="2">
        <v>5.6118400129999999E-11</v>
      </c>
    </row>
    <row r="124" spans="1:8">
      <c r="A124" s="1">
        <v>1050</v>
      </c>
      <c r="B124" s="1">
        <v>511226605</v>
      </c>
      <c r="C124" s="14">
        <f t="shared" si="3"/>
        <v>7.4473281847115547E-2</v>
      </c>
      <c r="D124" t="s">
        <v>4</v>
      </c>
      <c r="E124" s="4" t="s">
        <v>81</v>
      </c>
      <c r="G124" s="2">
        <v>3.1802016980000001E-6</v>
      </c>
      <c r="H124" s="2">
        <v>3.180206744E-6</v>
      </c>
    </row>
    <row r="125" spans="1:8">
      <c r="A125" s="1">
        <v>1182</v>
      </c>
      <c r="B125" s="2">
        <v>28998017820</v>
      </c>
      <c r="C125" s="12">
        <f t="shared" si="3"/>
        <v>4.2243058811787373</v>
      </c>
      <c r="D125" t="s">
        <v>4</v>
      </c>
      <c r="E125" s="4" t="s">
        <v>104</v>
      </c>
      <c r="G125" s="2">
        <v>2.103692524E-8</v>
      </c>
      <c r="H125" s="2">
        <v>2.103692546E-8</v>
      </c>
    </row>
    <row r="126" spans="1:8">
      <c r="A126" s="1">
        <v>1174</v>
      </c>
      <c r="B126" s="1">
        <v>1108847851</v>
      </c>
      <c r="C126" s="14">
        <f t="shared" si="3"/>
        <v>0.16153216152178032</v>
      </c>
      <c r="D126" t="s">
        <v>4</v>
      </c>
      <c r="E126" s="4" t="s">
        <v>102</v>
      </c>
      <c r="F126" s="13"/>
      <c r="G126" s="2">
        <v>1.716610311E-9</v>
      </c>
      <c r="H126" s="2">
        <v>1.716610312E-9</v>
      </c>
    </row>
    <row r="127" spans="1:8">
      <c r="A127" s="1">
        <v>634</v>
      </c>
      <c r="B127" s="1">
        <v>484291957.69999999</v>
      </c>
      <c r="C127" s="14">
        <f t="shared" si="3"/>
        <v>7.0549558863595263E-2</v>
      </c>
      <c r="D127" t="s">
        <v>31</v>
      </c>
      <c r="E127" s="4" t="s">
        <v>43</v>
      </c>
      <c r="G127" s="2">
        <v>2.0402215820000001E-9</v>
      </c>
      <c r="H127" s="2">
        <v>2.040221584E-9</v>
      </c>
    </row>
    <row r="128" spans="1:8">
      <c r="A128" s="1">
        <v>801</v>
      </c>
      <c r="B128" s="1">
        <v>30702743.789999999</v>
      </c>
      <c r="C128" s="14">
        <f t="shared" si="3"/>
        <v>4.4726429911691448E-3</v>
      </c>
      <c r="D128" t="s">
        <v>54</v>
      </c>
      <c r="E128" s="4" t="s">
        <v>55</v>
      </c>
      <c r="G128" s="2">
        <v>1.9742773309999998E-15</v>
      </c>
      <c r="H128" s="2">
        <v>1.9742773309999998E-15</v>
      </c>
    </row>
    <row r="129" spans="1:9">
      <c r="A129" s="1">
        <v>790</v>
      </c>
      <c r="B129" s="1">
        <v>72842399.760000005</v>
      </c>
      <c r="C129" s="14">
        <f t="shared" si="3"/>
        <v>1.06113659083661E-2</v>
      </c>
      <c r="D129" t="s">
        <v>52</v>
      </c>
      <c r="E129" s="4" t="s">
        <v>53</v>
      </c>
      <c r="G129" s="2">
        <v>1.695564221E-6</v>
      </c>
      <c r="H129" s="2">
        <v>1.6955656549999999E-6</v>
      </c>
    </row>
    <row r="130" spans="1:9">
      <c r="A130" s="1">
        <v>942</v>
      </c>
      <c r="B130" s="1">
        <v>241004396.19999999</v>
      </c>
      <c r="C130" s="14">
        <f t="shared" si="3"/>
        <v>3.5108478606266008E-2</v>
      </c>
      <c r="D130" t="s">
        <v>71</v>
      </c>
      <c r="E130" s="4" t="s">
        <v>72</v>
      </c>
      <c r="G130" s="2">
        <v>1.867546134E-12</v>
      </c>
      <c r="H130" s="2">
        <v>1.867546134E-12</v>
      </c>
    </row>
    <row r="131" spans="1:9">
      <c r="A131" s="1">
        <v>906</v>
      </c>
      <c r="B131" s="1">
        <v>241004396.19999999</v>
      </c>
      <c r="C131" s="14">
        <f t="shared" ref="C131:C136" si="4">(B131*100)/$B$138</f>
        <v>3.5108478606266008E-2</v>
      </c>
      <c r="D131" t="s">
        <v>68</v>
      </c>
      <c r="E131" s="4" t="s">
        <v>69</v>
      </c>
      <c r="F131" s="15"/>
      <c r="G131" s="2">
        <v>3.0471964349999998E-19</v>
      </c>
      <c r="H131" s="2">
        <v>3.0471964349999998E-19</v>
      </c>
      <c r="I131" t="s">
        <v>156</v>
      </c>
    </row>
    <row r="132" spans="1:9">
      <c r="A132" s="1">
        <v>1088</v>
      </c>
      <c r="B132" s="1">
        <v>441901346.69999999</v>
      </c>
      <c r="C132" s="14">
        <f t="shared" si="4"/>
        <v>6.4374277902475407E-2</v>
      </c>
      <c r="D132" t="s">
        <v>48</v>
      </c>
      <c r="E132" s="13" t="s">
        <v>173</v>
      </c>
      <c r="G132" s="2">
        <v>2.434041268E-11</v>
      </c>
      <c r="H132" s="2">
        <v>2.434041268E-11</v>
      </c>
      <c r="I132" t="s">
        <v>156</v>
      </c>
    </row>
    <row r="133" spans="1:9">
      <c r="A133" s="1">
        <v>631</v>
      </c>
      <c r="B133" s="1">
        <v>4502548778</v>
      </c>
      <c r="C133" s="14">
        <f t="shared" si="4"/>
        <v>0.65591184201843267</v>
      </c>
      <c r="D133" t="s">
        <v>31</v>
      </c>
      <c r="E133" s="13" t="s">
        <v>167</v>
      </c>
      <c r="G133" s="2">
        <v>1.7568533740000001E-8</v>
      </c>
      <c r="H133" s="2">
        <v>1.756853389E-8</v>
      </c>
      <c r="I133" t="s">
        <v>156</v>
      </c>
    </row>
    <row r="134" spans="1:9">
      <c r="A134" s="1">
        <v>2004</v>
      </c>
      <c r="B134" s="1">
        <v>73435244.939999998</v>
      </c>
      <c r="C134" s="14">
        <f t="shared" si="4"/>
        <v>1.0697729031392225E-2</v>
      </c>
      <c r="D134" t="s">
        <v>148</v>
      </c>
      <c r="E134" s="15" t="s">
        <v>185</v>
      </c>
      <c r="F134" s="15"/>
      <c r="G134" s="2">
        <v>5.0657253000000002E-12</v>
      </c>
      <c r="H134" s="2">
        <v>5.0657253000000002E-12</v>
      </c>
      <c r="I134" t="s">
        <v>156</v>
      </c>
    </row>
    <row r="135" spans="1:9">
      <c r="A135" s="1">
        <v>1296</v>
      </c>
      <c r="B135" s="1">
        <v>643108501.39999998</v>
      </c>
      <c r="C135" s="14">
        <f t="shared" si="4"/>
        <v>9.3685266405566486E-2</v>
      </c>
      <c r="D135" t="s">
        <v>109</v>
      </c>
      <c r="E135" s="13" t="s">
        <v>178</v>
      </c>
      <c r="G135" s="2">
        <v>1.428228991E-5</v>
      </c>
      <c r="H135" s="2">
        <v>1.4282391890000001E-5</v>
      </c>
      <c r="I135" t="s">
        <v>156</v>
      </c>
    </row>
    <row r="136" spans="1:9">
      <c r="A136" s="1">
        <v>1164</v>
      </c>
      <c r="B136" s="1">
        <v>631947249.29999995</v>
      </c>
      <c r="C136" s="14">
        <f t="shared" si="4"/>
        <v>9.2059343448348679E-2</v>
      </c>
      <c r="D136" t="s">
        <v>61</v>
      </c>
      <c r="E136" s="13" t="s">
        <v>179</v>
      </c>
      <c r="G136" s="2">
        <v>7.7919373350000003E-11</v>
      </c>
      <c r="H136" s="2">
        <v>7.7919373350000003E-11</v>
      </c>
    </row>
    <row r="138" spans="1:9">
      <c r="B138" s="1">
        <f>SUM(B3:B136)</f>
        <v>686456393917.86853</v>
      </c>
      <c r="C138" s="14">
        <f>SUM(C3:C136)</f>
        <v>100.00000000000004</v>
      </c>
    </row>
  </sheetData>
  <autoFilter ref="A2:E136" xr:uid="{91427FDC-0E8E-4529-BEFB-41BD10811547}">
    <sortState xmlns:xlrd2="http://schemas.microsoft.com/office/spreadsheetml/2017/richdata2" ref="A3:E136">
      <sortCondition ref="E2:E136"/>
    </sortState>
  </autoFilter>
  <conditionalFormatting sqref="C3:C13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AA6F40-7310-4E00-87D6-2E97B6851F7E}">
  <dimension ref="A1:E105"/>
  <sheetViews>
    <sheetView topLeftCell="A12" workbookViewId="0">
      <selection activeCell="D1" sqref="D1:D37"/>
    </sheetView>
  </sheetViews>
  <sheetFormatPr defaultRowHeight="15"/>
  <cols>
    <col min="1" max="1" width="116.5703125" customWidth="1"/>
    <col min="2" max="2" width="12" bestFit="1" customWidth="1"/>
    <col min="3" max="3" width="15.85546875" style="1" bestFit="1" customWidth="1"/>
    <col min="4" max="4" width="19.140625" customWidth="1"/>
    <col min="5" max="5" width="84.140625" customWidth="1"/>
  </cols>
  <sheetData>
    <row r="1" spans="1:5" ht="15.75">
      <c r="A1" s="6" t="s">
        <v>233</v>
      </c>
      <c r="B1" s="6" t="s">
        <v>152</v>
      </c>
      <c r="C1" s="6" t="s">
        <v>186</v>
      </c>
      <c r="D1" s="6" t="s">
        <v>234</v>
      </c>
      <c r="E1" s="6" t="s">
        <v>154</v>
      </c>
    </row>
    <row r="2" spans="1:5">
      <c r="A2" t="s">
        <v>235</v>
      </c>
      <c r="B2" s="19">
        <v>12.095599999999999</v>
      </c>
      <c r="C2" s="1" t="s">
        <v>230</v>
      </c>
      <c r="D2" s="1" t="s">
        <v>274</v>
      </c>
      <c r="E2" t="s">
        <v>179</v>
      </c>
    </row>
    <row r="3" spans="1:5">
      <c r="A3" t="s">
        <v>236</v>
      </c>
      <c r="B3" s="19">
        <v>25.5091</v>
      </c>
      <c r="C3" s="1" t="s">
        <v>230</v>
      </c>
      <c r="D3" s="1" t="s">
        <v>274</v>
      </c>
      <c r="E3" t="s">
        <v>178</v>
      </c>
    </row>
    <row r="4" spans="1:5">
      <c r="A4" t="s">
        <v>237</v>
      </c>
      <c r="B4" s="19">
        <v>6.9640000000000004</v>
      </c>
      <c r="C4" s="1" t="s">
        <v>230</v>
      </c>
      <c r="D4" s="1" t="s">
        <v>274</v>
      </c>
      <c r="E4" t="s">
        <v>224</v>
      </c>
    </row>
    <row r="5" spans="1:5">
      <c r="A5" t="s">
        <v>238</v>
      </c>
      <c r="B5" s="19">
        <v>4.7247000000000003</v>
      </c>
      <c r="C5" s="1" t="s">
        <v>230</v>
      </c>
      <c r="D5" s="1" t="s">
        <v>274</v>
      </c>
      <c r="E5" t="s">
        <v>183</v>
      </c>
    </row>
    <row r="6" spans="1:5">
      <c r="A6" t="s">
        <v>240</v>
      </c>
      <c r="B6" s="19">
        <v>4.4181999999999997</v>
      </c>
      <c r="C6" s="1" t="s">
        <v>230</v>
      </c>
      <c r="D6" s="1" t="s">
        <v>274</v>
      </c>
      <c r="E6" t="s">
        <v>219</v>
      </c>
    </row>
    <row r="7" spans="1:5">
      <c r="A7" t="s">
        <v>242</v>
      </c>
      <c r="B7" s="19">
        <v>17.847799999999999</v>
      </c>
      <c r="C7" s="1" t="s">
        <v>230</v>
      </c>
      <c r="D7" s="1" t="s">
        <v>274</v>
      </c>
      <c r="E7" t="s">
        <v>175</v>
      </c>
    </row>
    <row r="8" spans="1:5">
      <c r="A8" t="s">
        <v>244</v>
      </c>
      <c r="B8" s="19">
        <v>4.4603000000000002</v>
      </c>
      <c r="C8" s="1" t="s">
        <v>230</v>
      </c>
      <c r="D8" s="1" t="s">
        <v>274</v>
      </c>
      <c r="E8" t="s">
        <v>225</v>
      </c>
    </row>
    <row r="9" spans="1:5">
      <c r="A9" t="s">
        <v>245</v>
      </c>
      <c r="B9" s="19">
        <v>4.6425999999999998</v>
      </c>
      <c r="C9" s="1" t="s">
        <v>230</v>
      </c>
      <c r="D9" s="1" t="s">
        <v>274</v>
      </c>
      <c r="E9" t="s">
        <v>174</v>
      </c>
    </row>
    <row r="10" spans="1:5">
      <c r="A10" t="s">
        <v>247</v>
      </c>
      <c r="B10" s="19">
        <v>3.5821000000000001</v>
      </c>
      <c r="C10" s="1" t="s">
        <v>230</v>
      </c>
      <c r="D10" s="1" t="s">
        <v>274</v>
      </c>
      <c r="E10" t="s">
        <v>227</v>
      </c>
    </row>
    <row r="11" spans="1:5">
      <c r="A11" t="s">
        <v>251</v>
      </c>
      <c r="B11" s="19">
        <v>0.1275</v>
      </c>
      <c r="C11" s="1" t="s">
        <v>230</v>
      </c>
      <c r="D11" s="1" t="s">
        <v>274</v>
      </c>
      <c r="E11" t="s">
        <v>220</v>
      </c>
    </row>
    <row r="12" spans="1:5">
      <c r="A12" t="s">
        <v>252</v>
      </c>
      <c r="B12" s="19">
        <v>2.9335523885307999E-2</v>
      </c>
      <c r="C12" s="1" t="s">
        <v>230</v>
      </c>
      <c r="D12" s="1" t="s">
        <v>275</v>
      </c>
      <c r="E12" t="s">
        <v>226</v>
      </c>
    </row>
    <row r="13" spans="1:5">
      <c r="A13" t="s">
        <v>248</v>
      </c>
      <c r="B13" s="19">
        <v>5.5300000000000002E-2</v>
      </c>
      <c r="C13" s="1" t="s">
        <v>230</v>
      </c>
      <c r="D13" s="1" t="s">
        <v>278</v>
      </c>
      <c r="E13" t="s">
        <v>171</v>
      </c>
    </row>
    <row r="14" spans="1:5">
      <c r="A14" t="s">
        <v>262</v>
      </c>
      <c r="B14" s="19">
        <v>9.0848915550288505E-3</v>
      </c>
      <c r="C14" s="1" t="s">
        <v>230</v>
      </c>
      <c r="D14" s="1" t="s">
        <v>278</v>
      </c>
      <c r="E14" t="s">
        <v>169</v>
      </c>
    </row>
    <row r="15" spans="1:5">
      <c r="A15" t="s">
        <v>263</v>
      </c>
      <c r="B15" s="19">
        <v>4.47264299116915E-3</v>
      </c>
      <c r="C15" s="1" t="s">
        <v>230</v>
      </c>
      <c r="D15" s="1" t="s">
        <v>278</v>
      </c>
      <c r="E15" t="s">
        <v>218</v>
      </c>
    </row>
    <row r="16" spans="1:5">
      <c r="A16" t="s">
        <v>264</v>
      </c>
      <c r="B16" s="19">
        <v>3.5108478606266001E-2</v>
      </c>
      <c r="C16" s="1" t="s">
        <v>230</v>
      </c>
      <c r="D16" s="1" t="s">
        <v>278</v>
      </c>
      <c r="E16" t="s">
        <v>221</v>
      </c>
    </row>
    <row r="17" spans="1:5">
      <c r="A17" t="s">
        <v>265</v>
      </c>
      <c r="B17" s="19">
        <v>3.5108478606266001E-2</v>
      </c>
      <c r="C17" s="1" t="s">
        <v>230</v>
      </c>
      <c r="D17" s="1" t="s">
        <v>278</v>
      </c>
      <c r="E17" t="s">
        <v>222</v>
      </c>
    </row>
    <row r="18" spans="1:5">
      <c r="A18" t="s">
        <v>253</v>
      </c>
      <c r="B18" s="19">
        <v>3.5208046343715299E-2</v>
      </c>
      <c r="C18" s="1" t="s">
        <v>230</v>
      </c>
      <c r="D18" s="1" t="s">
        <v>279</v>
      </c>
      <c r="E18" t="s">
        <v>182</v>
      </c>
    </row>
    <row r="19" spans="1:5">
      <c r="A19" t="s">
        <v>239</v>
      </c>
      <c r="B19" s="19">
        <v>8.4306000000000001</v>
      </c>
      <c r="C19" s="1" t="s">
        <v>230</v>
      </c>
      <c r="D19" s="1" t="s">
        <v>276</v>
      </c>
      <c r="E19" t="s">
        <v>164</v>
      </c>
    </row>
    <row r="20" spans="1:5">
      <c r="A20" t="s">
        <v>241</v>
      </c>
      <c r="B20" s="19">
        <v>0.28899999999999998</v>
      </c>
      <c r="C20" s="1" t="s">
        <v>230</v>
      </c>
      <c r="D20" s="1" t="s">
        <v>276</v>
      </c>
      <c r="E20" t="s">
        <v>212</v>
      </c>
    </row>
    <row r="21" spans="1:5">
      <c r="A21" t="s">
        <v>243</v>
      </c>
      <c r="B21" s="19">
        <v>2.5017999999999998</v>
      </c>
      <c r="C21" s="1" t="s">
        <v>230</v>
      </c>
      <c r="D21" s="1" t="s">
        <v>276</v>
      </c>
      <c r="E21" t="s">
        <v>165</v>
      </c>
    </row>
    <row r="22" spans="1:5">
      <c r="A22" t="s">
        <v>249</v>
      </c>
      <c r="B22" s="19">
        <v>0.1636</v>
      </c>
      <c r="C22" s="1" t="s">
        <v>230</v>
      </c>
      <c r="D22" s="1" t="s">
        <v>276</v>
      </c>
      <c r="E22" t="s">
        <v>211</v>
      </c>
    </row>
    <row r="23" spans="1:5">
      <c r="A23" t="s">
        <v>254</v>
      </c>
      <c r="B23" s="19">
        <v>0.134994375521961</v>
      </c>
      <c r="C23" s="1" t="s">
        <v>230</v>
      </c>
      <c r="D23" s="1" t="s">
        <v>276</v>
      </c>
      <c r="E23" t="s">
        <v>213</v>
      </c>
    </row>
    <row r="24" spans="1:5">
      <c r="A24" t="s">
        <v>255</v>
      </c>
      <c r="B24" s="19">
        <v>8.8335240559002104E-2</v>
      </c>
      <c r="C24" s="1" t="s">
        <v>230</v>
      </c>
      <c r="D24" s="1" t="s">
        <v>276</v>
      </c>
      <c r="E24" t="s">
        <v>163</v>
      </c>
    </row>
    <row r="25" spans="1:5">
      <c r="A25" t="s">
        <v>256</v>
      </c>
      <c r="B25" s="19">
        <v>8.8335240559002104E-2</v>
      </c>
      <c r="C25" s="1" t="s">
        <v>230</v>
      </c>
      <c r="D25" s="1" t="s">
        <v>276</v>
      </c>
      <c r="E25" t="s">
        <v>214</v>
      </c>
    </row>
    <row r="26" spans="1:5">
      <c r="A26" t="s">
        <v>257</v>
      </c>
      <c r="B26" s="19">
        <v>3.8478838181177102E-2</v>
      </c>
      <c r="C26" s="1" t="s">
        <v>230</v>
      </c>
      <c r="D26" s="1" t="s">
        <v>276</v>
      </c>
      <c r="E26" t="s">
        <v>215</v>
      </c>
    </row>
    <row r="27" spans="1:5">
      <c r="A27" t="s">
        <v>258</v>
      </c>
      <c r="B27" s="19">
        <v>0.332943761359072</v>
      </c>
      <c r="C27" s="1" t="s">
        <v>230</v>
      </c>
      <c r="D27" s="1" t="s">
        <v>276</v>
      </c>
      <c r="E27" t="s">
        <v>166</v>
      </c>
    </row>
    <row r="28" spans="1:5">
      <c r="A28" t="s">
        <v>246</v>
      </c>
      <c r="B28" s="19">
        <v>0.72650000000000003</v>
      </c>
      <c r="C28" s="1" t="s">
        <v>230</v>
      </c>
      <c r="D28" s="1" t="s">
        <v>277</v>
      </c>
      <c r="E28" t="s">
        <v>168</v>
      </c>
    </row>
    <row r="29" spans="1:5">
      <c r="A29" t="s">
        <v>250</v>
      </c>
      <c r="B29" s="19">
        <v>0.72650000000000003</v>
      </c>
      <c r="C29" s="1" t="s">
        <v>230</v>
      </c>
      <c r="D29" s="1" t="s">
        <v>277</v>
      </c>
      <c r="E29" t="s">
        <v>167</v>
      </c>
    </row>
    <row r="30" spans="1:5">
      <c r="A30" t="s">
        <v>259</v>
      </c>
      <c r="B30" s="19">
        <v>0.111840331447456</v>
      </c>
      <c r="C30" s="1" t="s">
        <v>230</v>
      </c>
      <c r="D30" s="1" t="s">
        <v>277</v>
      </c>
      <c r="E30" t="s">
        <v>216</v>
      </c>
    </row>
    <row r="31" spans="1:5">
      <c r="A31" t="s">
        <v>260</v>
      </c>
      <c r="B31" s="19">
        <v>0.111840331447456</v>
      </c>
      <c r="C31" s="1" t="s">
        <v>230</v>
      </c>
      <c r="D31" s="1" t="s">
        <v>277</v>
      </c>
      <c r="E31" t="s">
        <v>217</v>
      </c>
    </row>
    <row r="32" spans="1:5">
      <c r="A32" t="s">
        <v>261</v>
      </c>
      <c r="B32" s="19">
        <v>8.0971970823612696E-2</v>
      </c>
      <c r="C32" s="1" t="s">
        <v>230</v>
      </c>
      <c r="D32" s="1" t="s">
        <v>277</v>
      </c>
      <c r="E32" t="s">
        <v>216</v>
      </c>
    </row>
    <row r="33" spans="1:5">
      <c r="A33" t="s">
        <v>266</v>
      </c>
      <c r="B33" s="18">
        <v>0.423320424537801</v>
      </c>
      <c r="C33" s="1" t="s">
        <v>231</v>
      </c>
      <c r="D33" s="1"/>
      <c r="E33" t="s">
        <v>177</v>
      </c>
    </row>
    <row r="34" spans="1:5">
      <c r="A34" t="s">
        <v>267</v>
      </c>
      <c r="B34" s="18">
        <v>3.6385326775743299E-2</v>
      </c>
      <c r="C34" s="1" t="s">
        <v>231</v>
      </c>
      <c r="D34" s="1"/>
      <c r="E34" t="s">
        <v>172</v>
      </c>
    </row>
    <row r="35" spans="1:5">
      <c r="A35" t="s">
        <v>268</v>
      </c>
      <c r="B35" s="18">
        <v>3.3065623135146598E-2</v>
      </c>
      <c r="C35" s="1" t="s">
        <v>231</v>
      </c>
      <c r="D35" s="1"/>
      <c r="E35" t="s">
        <v>223</v>
      </c>
    </row>
    <row r="36" spans="1:5">
      <c r="A36" t="s">
        <v>269</v>
      </c>
      <c r="B36" s="18">
        <v>0.1404</v>
      </c>
      <c r="C36" s="1" t="s">
        <v>201</v>
      </c>
      <c r="D36" s="1"/>
      <c r="E36" t="s">
        <v>229</v>
      </c>
    </row>
    <row r="37" spans="1:5">
      <c r="A37" t="s">
        <v>270</v>
      </c>
      <c r="B37" s="18">
        <v>4.3171697754694899E-2</v>
      </c>
      <c r="C37" s="1" t="s">
        <v>232</v>
      </c>
      <c r="D37" s="1"/>
      <c r="E37" t="s">
        <v>228</v>
      </c>
    </row>
    <row r="38" spans="1:5">
      <c r="B38" s="18"/>
      <c r="D38" s="1"/>
    </row>
    <row r="39" spans="1:5">
      <c r="B39" s="18"/>
      <c r="D39" s="1"/>
    </row>
    <row r="40" spans="1:5">
      <c r="B40" s="18"/>
      <c r="D40" s="1"/>
    </row>
    <row r="41" spans="1:5">
      <c r="B41" s="18"/>
      <c r="D41" s="1"/>
    </row>
    <row r="42" spans="1:5">
      <c r="B42" s="18"/>
      <c r="D42" s="1"/>
    </row>
    <row r="43" spans="1:5">
      <c r="B43" s="18"/>
      <c r="D43" s="1"/>
    </row>
    <row r="44" spans="1:5">
      <c r="B44" s="18"/>
      <c r="D44" s="1"/>
    </row>
    <row r="45" spans="1:5">
      <c r="B45" s="18"/>
      <c r="D45" s="1"/>
    </row>
    <row r="46" spans="1:5">
      <c r="B46" s="18"/>
      <c r="D46" s="1"/>
    </row>
    <row r="47" spans="1:5">
      <c r="B47" s="18"/>
      <c r="D47" s="1"/>
    </row>
    <row r="48" spans="1:5">
      <c r="B48" s="18"/>
      <c r="D48" s="1"/>
    </row>
    <row r="49" spans="2:4">
      <c r="B49" s="18"/>
      <c r="D49" s="1"/>
    </row>
    <row r="50" spans="2:4">
      <c r="B50" s="18"/>
      <c r="D50" s="1"/>
    </row>
    <row r="51" spans="2:4">
      <c r="B51" s="18"/>
      <c r="D51" s="1"/>
    </row>
    <row r="52" spans="2:4">
      <c r="B52" s="18"/>
      <c r="D52" s="1"/>
    </row>
    <row r="53" spans="2:4">
      <c r="B53" s="18"/>
      <c r="D53" s="1"/>
    </row>
    <row r="54" spans="2:4">
      <c r="B54" s="18"/>
      <c r="D54" s="1"/>
    </row>
    <row r="55" spans="2:4">
      <c r="B55" s="18"/>
      <c r="D55" s="1"/>
    </row>
    <row r="56" spans="2:4">
      <c r="B56" s="18"/>
      <c r="D56" s="1"/>
    </row>
    <row r="57" spans="2:4">
      <c r="B57" s="18"/>
      <c r="D57" s="1"/>
    </row>
    <row r="58" spans="2:4">
      <c r="B58" s="18"/>
      <c r="D58" s="1"/>
    </row>
    <row r="59" spans="2:4">
      <c r="B59" s="18"/>
      <c r="D59" s="1"/>
    </row>
    <row r="60" spans="2:4">
      <c r="B60" s="18"/>
      <c r="D60" s="1"/>
    </row>
    <row r="61" spans="2:4">
      <c r="B61" s="18"/>
      <c r="D61" s="1"/>
    </row>
    <row r="62" spans="2:4">
      <c r="B62" s="18"/>
      <c r="D62" s="1"/>
    </row>
    <row r="63" spans="2:4">
      <c r="B63" s="18"/>
      <c r="D63" s="1"/>
    </row>
    <row r="64" spans="2:4">
      <c r="B64" s="18"/>
      <c r="D64" s="1"/>
    </row>
    <row r="65" spans="2:4">
      <c r="B65" s="18"/>
      <c r="D65" s="1"/>
    </row>
    <row r="66" spans="2:4">
      <c r="B66" s="18"/>
      <c r="D66" s="1"/>
    </row>
    <row r="67" spans="2:4">
      <c r="B67" s="18"/>
      <c r="D67" s="1"/>
    </row>
    <row r="68" spans="2:4">
      <c r="B68" s="18"/>
      <c r="D68" s="1"/>
    </row>
    <row r="69" spans="2:4">
      <c r="B69" s="18"/>
      <c r="D69" s="1"/>
    </row>
    <row r="70" spans="2:4">
      <c r="B70" s="18"/>
      <c r="D70" s="1"/>
    </row>
    <row r="71" spans="2:4">
      <c r="B71" s="18"/>
      <c r="D71" s="1"/>
    </row>
    <row r="72" spans="2:4">
      <c r="B72" s="18"/>
      <c r="D72" s="1"/>
    </row>
    <row r="73" spans="2:4">
      <c r="B73" s="18"/>
      <c r="D73" s="1"/>
    </row>
    <row r="74" spans="2:4">
      <c r="B74" s="18"/>
      <c r="D74" s="1"/>
    </row>
    <row r="75" spans="2:4">
      <c r="B75" s="18"/>
      <c r="D75" s="1"/>
    </row>
    <row r="76" spans="2:4">
      <c r="B76" s="18"/>
      <c r="D76" s="1"/>
    </row>
    <row r="77" spans="2:4">
      <c r="B77" s="18"/>
      <c r="D77" s="1"/>
    </row>
    <row r="78" spans="2:4">
      <c r="B78" s="18"/>
      <c r="D78" s="1"/>
    </row>
    <row r="79" spans="2:4">
      <c r="B79" s="18"/>
      <c r="D79" s="1"/>
    </row>
    <row r="80" spans="2:4">
      <c r="B80" s="18"/>
      <c r="D80" s="1"/>
    </row>
    <row r="81" spans="2:4">
      <c r="B81" s="18"/>
      <c r="D81" s="1"/>
    </row>
    <row r="82" spans="2:4">
      <c r="B82" s="18"/>
      <c r="D82" s="1"/>
    </row>
    <row r="83" spans="2:4">
      <c r="B83" s="18"/>
      <c r="D83" s="1"/>
    </row>
    <row r="84" spans="2:4">
      <c r="B84" s="18"/>
      <c r="D84" s="1"/>
    </row>
    <row r="85" spans="2:4">
      <c r="B85" s="18"/>
      <c r="D85" s="1"/>
    </row>
    <row r="86" spans="2:4">
      <c r="B86" s="18"/>
      <c r="D86" s="1"/>
    </row>
    <row r="87" spans="2:4">
      <c r="B87" s="18"/>
      <c r="D87" s="1"/>
    </row>
    <row r="88" spans="2:4">
      <c r="B88" s="18"/>
      <c r="D88" s="1"/>
    </row>
    <row r="89" spans="2:4">
      <c r="B89" s="18"/>
      <c r="D89" s="1"/>
    </row>
    <row r="90" spans="2:4">
      <c r="B90" s="18"/>
      <c r="D90" s="1"/>
    </row>
    <row r="91" spans="2:4">
      <c r="B91" s="18"/>
      <c r="D91" s="1"/>
    </row>
    <row r="92" spans="2:4">
      <c r="B92" s="18"/>
      <c r="D92" s="1"/>
    </row>
    <row r="93" spans="2:4">
      <c r="B93" s="18"/>
      <c r="D93" s="1"/>
    </row>
    <row r="94" spans="2:4">
      <c r="B94" s="18"/>
      <c r="D94" s="1"/>
    </row>
    <row r="95" spans="2:4">
      <c r="B95" s="18"/>
      <c r="D95" s="1"/>
    </row>
    <row r="96" spans="2:4">
      <c r="B96" s="18"/>
      <c r="D96" s="1"/>
    </row>
    <row r="97" spans="2:4">
      <c r="B97" s="18"/>
      <c r="D97" s="1"/>
    </row>
    <row r="98" spans="2:4">
      <c r="B98" s="18"/>
      <c r="D98" s="1"/>
    </row>
    <row r="99" spans="2:4">
      <c r="B99" s="18"/>
      <c r="D99" s="1"/>
    </row>
    <row r="100" spans="2:4">
      <c r="B100" s="18"/>
      <c r="D100" s="1"/>
    </row>
    <row r="101" spans="2:4">
      <c r="B101" s="18"/>
      <c r="D101" s="1"/>
    </row>
    <row r="102" spans="2:4">
      <c r="B102" s="18"/>
      <c r="D102" s="1"/>
    </row>
    <row r="103" spans="2:4">
      <c r="B103" s="18"/>
      <c r="D103" s="1"/>
    </row>
    <row r="104" spans="2:4">
      <c r="B104" s="18"/>
      <c r="D104" s="1"/>
    </row>
    <row r="105" spans="2:4">
      <c r="B105" s="18"/>
      <c r="D105" s="1"/>
    </row>
  </sheetData>
  <autoFilter ref="A1:E105" xr:uid="{728A6A01-D219-41BC-BB23-EB98FE35D89A}">
    <sortState xmlns:xlrd2="http://schemas.microsoft.com/office/spreadsheetml/2017/richdata2" ref="A2:E105">
      <sortCondition ref="D1:D105"/>
    </sortState>
  </autoFilter>
  <conditionalFormatting sqref="B2:B105">
    <cfRule type="colorScale" priority="3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A46906-0B15-49C7-8F26-A083835BEF5B}">
  <dimension ref="A1:H32"/>
  <sheetViews>
    <sheetView workbookViewId="0">
      <selection activeCell="H9" sqref="H9"/>
    </sheetView>
  </sheetViews>
  <sheetFormatPr defaultRowHeight="15"/>
  <cols>
    <col min="1" max="1" width="27" bestFit="1" customWidth="1"/>
    <col min="2" max="2" width="15.28515625" bestFit="1" customWidth="1"/>
    <col min="3" max="3" width="10.7109375" bestFit="1" customWidth="1"/>
    <col min="6" max="6" width="27" bestFit="1" customWidth="1"/>
    <col min="7" max="7" width="15.28515625" bestFit="1" customWidth="1"/>
    <col min="8" max="8" width="10.7109375" bestFit="1" customWidth="1"/>
  </cols>
  <sheetData>
    <row r="1" spans="1:8" ht="15.75">
      <c r="A1" s="16" t="s">
        <v>186</v>
      </c>
      <c r="B1" s="16" t="s">
        <v>187</v>
      </c>
      <c r="C1" s="16" t="s">
        <v>207</v>
      </c>
      <c r="F1" s="16" t="s">
        <v>186</v>
      </c>
      <c r="G1" s="16" t="s">
        <v>187</v>
      </c>
      <c r="H1" s="16" t="s">
        <v>207</v>
      </c>
    </row>
    <row r="2" spans="1:8">
      <c r="A2" t="s">
        <v>188</v>
      </c>
      <c r="B2" s="21">
        <v>0.69831746150020813</v>
      </c>
      <c r="C2" s="23">
        <v>0</v>
      </c>
      <c r="F2" t="s">
        <v>230</v>
      </c>
      <c r="G2" s="21">
        <v>81.647096175371473</v>
      </c>
      <c r="H2" s="21">
        <v>98.401258151886495</v>
      </c>
    </row>
    <row r="3" spans="1:8">
      <c r="A3" t="s">
        <v>189</v>
      </c>
      <c r="B3" s="21">
        <v>8.941573619766062E-2</v>
      </c>
      <c r="C3" s="23">
        <v>0</v>
      </c>
      <c r="F3" t="s">
        <v>203</v>
      </c>
      <c r="G3" s="21">
        <v>0.56338393205699933</v>
      </c>
      <c r="H3">
        <v>0</v>
      </c>
    </row>
    <row r="4" spans="1:8">
      <c r="A4" s="17" t="s">
        <v>191</v>
      </c>
      <c r="B4" s="24">
        <v>1.0151601788962665</v>
      </c>
      <c r="C4" s="23">
        <v>0</v>
      </c>
      <c r="F4" t="s">
        <v>205</v>
      </c>
      <c r="G4" s="21">
        <v>6.8177879000422772</v>
      </c>
      <c r="H4">
        <v>0</v>
      </c>
    </row>
    <row r="5" spans="1:8">
      <c r="A5" t="s">
        <v>192</v>
      </c>
      <c r="B5" s="24">
        <v>5.6532775240912235E-2</v>
      </c>
      <c r="C5" s="23">
        <v>0</v>
      </c>
    </row>
    <row r="6" spans="1:8">
      <c r="A6" t="s">
        <v>193</v>
      </c>
      <c r="B6" s="20">
        <v>0.30388391504857121</v>
      </c>
      <c r="C6" s="23">
        <v>0</v>
      </c>
    </row>
    <row r="7" spans="1:8">
      <c r="A7" s="17" t="s">
        <v>190</v>
      </c>
      <c r="B7" s="24">
        <v>61.892262188846352</v>
      </c>
      <c r="C7" s="24">
        <v>84.371899999999997</v>
      </c>
    </row>
    <row r="8" spans="1:8" ht="15.75">
      <c r="A8" t="s">
        <v>194</v>
      </c>
      <c r="B8" s="20">
        <v>1.4902622699610103E-2</v>
      </c>
      <c r="C8" s="23">
        <v>0</v>
      </c>
      <c r="F8" s="16" t="s">
        <v>281</v>
      </c>
      <c r="G8" s="16" t="s">
        <v>187</v>
      </c>
      <c r="H8" s="16" t="s">
        <v>207</v>
      </c>
    </row>
    <row r="9" spans="1:8">
      <c r="A9" s="17" t="s">
        <v>195</v>
      </c>
      <c r="B9" s="24">
        <v>1.7222248319810283</v>
      </c>
      <c r="C9" s="24">
        <v>0.4927713744486909</v>
      </c>
      <c r="F9" s="17" t="s">
        <v>190</v>
      </c>
      <c r="G9" s="24">
        <v>61.892262188846352</v>
      </c>
      <c r="H9" s="24">
        <v>84.371899999999997</v>
      </c>
    </row>
    <row r="10" spans="1:8">
      <c r="A10" t="s">
        <v>196</v>
      </c>
      <c r="B10" s="20">
        <v>0.62785397373574736</v>
      </c>
      <c r="C10" s="23">
        <v>0</v>
      </c>
      <c r="F10" s="17" t="s">
        <v>197</v>
      </c>
      <c r="G10" s="24">
        <v>9.3017366488423958E-2</v>
      </c>
      <c r="H10" s="24">
        <v>2.9335523885307999E-2</v>
      </c>
    </row>
    <row r="11" spans="1:8">
      <c r="A11" s="17" t="s">
        <v>197</v>
      </c>
      <c r="B11" s="24">
        <v>9.3017366488423958E-2</v>
      </c>
      <c r="C11" s="24">
        <v>2.9335523885307999E-2</v>
      </c>
      <c r="F11" s="17" t="s">
        <v>198</v>
      </c>
      <c r="G11" s="20">
        <v>0</v>
      </c>
      <c r="H11" s="24">
        <v>0.13907449175873002</v>
      </c>
    </row>
    <row r="12" spans="1:8">
      <c r="A12" s="17" t="s">
        <v>198</v>
      </c>
      <c r="B12" s="20">
        <v>0</v>
      </c>
      <c r="C12" s="24">
        <v>0.13907449175873002</v>
      </c>
      <c r="F12" t="s">
        <v>280</v>
      </c>
      <c r="G12" s="21">
        <v>0.66946530435996587</v>
      </c>
      <c r="H12" s="21">
        <v>3.5208046343715299E-2</v>
      </c>
    </row>
    <row r="13" spans="1:8">
      <c r="A13" t="s">
        <v>199</v>
      </c>
      <c r="B13" s="24">
        <v>9.7353002635496427E-2</v>
      </c>
      <c r="C13" s="23">
        <v>0</v>
      </c>
      <c r="F13" s="17" t="s">
        <v>204</v>
      </c>
      <c r="G13" s="24">
        <v>19.09079988441821</v>
      </c>
      <c r="H13" s="21">
        <v>12.068087456180216</v>
      </c>
    </row>
    <row r="14" spans="1:8">
      <c r="A14" t="s">
        <v>200</v>
      </c>
      <c r="B14" s="20">
        <v>4.6327718392266196E-2</v>
      </c>
      <c r="C14" s="23">
        <v>0</v>
      </c>
      <c r="F14" s="17" t="s">
        <v>206</v>
      </c>
      <c r="G14" s="23">
        <v>0</v>
      </c>
      <c r="H14" s="24">
        <v>1.757652633718525</v>
      </c>
    </row>
    <row r="15" spans="1:8">
      <c r="A15" t="s">
        <v>280</v>
      </c>
      <c r="B15" s="21">
        <v>0.66946530435996587</v>
      </c>
      <c r="C15" s="21">
        <v>3.5208046343715299E-2</v>
      </c>
    </row>
    <row r="16" spans="1:8">
      <c r="A16" s="17" t="s">
        <v>201</v>
      </c>
      <c r="B16" s="24">
        <v>0.52888112080681504</v>
      </c>
      <c r="C16" s="24">
        <v>0.1404</v>
      </c>
    </row>
    <row r="17" spans="1:3">
      <c r="A17" t="s">
        <v>202</v>
      </c>
      <c r="B17" s="20">
        <v>2.5431649606943323E-2</v>
      </c>
      <c r="C17" s="23">
        <v>0</v>
      </c>
    </row>
    <row r="18" spans="1:3">
      <c r="A18" s="17" t="s">
        <v>204</v>
      </c>
      <c r="B18" s="24">
        <v>19.09079988441821</v>
      </c>
      <c r="C18" s="21">
        <v>12.068087456180216</v>
      </c>
    </row>
    <row r="19" spans="1:3">
      <c r="A19" s="17" t="s">
        <v>206</v>
      </c>
      <c r="B19" s="23">
        <v>0</v>
      </c>
      <c r="C19" s="24">
        <v>1.757652633718525</v>
      </c>
    </row>
    <row r="20" spans="1:3">
      <c r="A20" s="22" t="s">
        <v>232</v>
      </c>
      <c r="B20" s="20">
        <v>0.8854101703920525</v>
      </c>
      <c r="C20" s="24">
        <v>4.3171697754694899E-2</v>
      </c>
    </row>
    <row r="23" spans="1:3" ht="15.75">
      <c r="A23" s="16" t="s">
        <v>186</v>
      </c>
      <c r="B23" s="16" t="s">
        <v>187</v>
      </c>
      <c r="C23" s="16" t="s">
        <v>207</v>
      </c>
    </row>
    <row r="24" spans="1:3">
      <c r="A24" s="17" t="s">
        <v>191</v>
      </c>
      <c r="B24" s="24">
        <v>1.0151601788962665</v>
      </c>
      <c r="C24" s="23">
        <v>0</v>
      </c>
    </row>
    <row r="25" spans="1:3">
      <c r="A25" s="17" t="s">
        <v>190</v>
      </c>
      <c r="B25" s="24">
        <v>61.892262188846352</v>
      </c>
      <c r="C25" s="24">
        <v>84.371899999999997</v>
      </c>
    </row>
    <row r="26" spans="1:3">
      <c r="A26" s="17" t="s">
        <v>195</v>
      </c>
      <c r="B26" s="24">
        <v>1.7222248319810283</v>
      </c>
      <c r="C26" s="24">
        <v>0.4927713744486909</v>
      </c>
    </row>
    <row r="27" spans="1:3">
      <c r="A27" s="17" t="s">
        <v>204</v>
      </c>
      <c r="B27" s="24">
        <v>19.09079988441821</v>
      </c>
      <c r="C27" s="21">
        <v>12.068087456180216</v>
      </c>
    </row>
    <row r="28" spans="1:3">
      <c r="A28" s="17" t="s">
        <v>206</v>
      </c>
      <c r="B28" s="23">
        <v>0</v>
      </c>
      <c r="C28" s="24">
        <v>1.757652633718525</v>
      </c>
    </row>
    <row r="32" spans="1:3">
      <c r="B32" s="23"/>
      <c r="C32" s="23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A5CFF-A29F-46B9-AA3F-66B4916D8EC4}">
  <dimension ref="A1:K37"/>
  <sheetViews>
    <sheetView tabSelected="1" workbookViewId="0">
      <selection activeCell="B22" sqref="B22"/>
    </sheetView>
  </sheetViews>
  <sheetFormatPr defaultRowHeight="15"/>
  <cols>
    <col min="1" max="1" width="14.28515625" bestFit="1" customWidth="1"/>
    <col min="2" max="2" width="87.28515625" customWidth="1"/>
    <col min="3" max="3" width="15.7109375" bestFit="1" customWidth="1"/>
    <col min="4" max="4" width="5" bestFit="1" customWidth="1"/>
    <col min="5" max="5" width="19.5703125" bestFit="1" customWidth="1"/>
    <col min="7" max="7" width="15.7109375" bestFit="1" customWidth="1"/>
    <col min="8" max="8" width="15.28515625" bestFit="1" customWidth="1"/>
    <col min="9" max="9" width="25.28515625" bestFit="1" customWidth="1"/>
    <col min="10" max="10" width="31.7109375" bestFit="1" customWidth="1"/>
    <col min="11" max="11" width="14.28515625" bestFit="1" customWidth="1"/>
  </cols>
  <sheetData>
    <row r="1" spans="1:11" ht="15.75">
      <c r="A1" s="6" t="s">
        <v>208</v>
      </c>
      <c r="B1" s="6" t="s">
        <v>209</v>
      </c>
      <c r="C1" s="6" t="s">
        <v>186</v>
      </c>
      <c r="D1" s="6"/>
      <c r="E1" s="6" t="s">
        <v>210</v>
      </c>
      <c r="G1" s="6" t="s">
        <v>186</v>
      </c>
      <c r="H1" s="6" t="s">
        <v>271</v>
      </c>
      <c r="I1" s="6" t="s">
        <v>272</v>
      </c>
      <c r="J1" s="6" t="s">
        <v>273</v>
      </c>
      <c r="K1" s="6" t="s">
        <v>208</v>
      </c>
    </row>
    <row r="2" spans="1:11">
      <c r="A2" s="19">
        <v>12.095599999999999</v>
      </c>
      <c r="B2" t="s">
        <v>235</v>
      </c>
      <c r="C2" s="1" t="s">
        <v>230</v>
      </c>
      <c r="D2" s="1" t="s">
        <v>274</v>
      </c>
      <c r="E2" s="1">
        <v>24</v>
      </c>
      <c r="G2" s="1" t="s">
        <v>230</v>
      </c>
      <c r="H2">
        <v>31</v>
      </c>
      <c r="I2">
        <f>SUM(E2:E32)</f>
        <v>125</v>
      </c>
      <c r="J2" s="21">
        <f>I2/H2</f>
        <v>4.032258064516129</v>
      </c>
      <c r="K2" s="21">
        <f>SUM(A2:A32)</f>
        <v>98.401258151886495</v>
      </c>
    </row>
    <row r="3" spans="1:11">
      <c r="A3" s="19">
        <v>25.5091</v>
      </c>
      <c r="B3" t="s">
        <v>236</v>
      </c>
      <c r="C3" s="1" t="s">
        <v>230</v>
      </c>
      <c r="D3" s="1" t="s">
        <v>274</v>
      </c>
      <c r="E3" s="1">
        <v>18</v>
      </c>
      <c r="G3" s="1" t="s">
        <v>231</v>
      </c>
      <c r="H3">
        <v>3</v>
      </c>
      <c r="I3">
        <f>SUM(E33:E35)</f>
        <v>3</v>
      </c>
      <c r="J3">
        <v>1</v>
      </c>
      <c r="K3" s="21">
        <f>SUM(A33:A35)</f>
        <v>0.4927713744486909</v>
      </c>
    </row>
    <row r="4" spans="1:11">
      <c r="A4" s="19">
        <v>6.9640000000000004</v>
      </c>
      <c r="B4" t="s">
        <v>237</v>
      </c>
      <c r="C4" s="1" t="s">
        <v>230</v>
      </c>
      <c r="D4" s="1" t="s">
        <v>274</v>
      </c>
      <c r="E4" s="1">
        <v>12</v>
      </c>
      <c r="G4" s="1" t="s">
        <v>201</v>
      </c>
      <c r="H4">
        <v>1</v>
      </c>
      <c r="I4">
        <v>5</v>
      </c>
      <c r="J4">
        <f>I4/H4</f>
        <v>5</v>
      </c>
      <c r="K4" s="21">
        <v>0.1404</v>
      </c>
    </row>
    <row r="5" spans="1:11">
      <c r="A5" s="19">
        <v>4.7247000000000003</v>
      </c>
      <c r="B5" t="s">
        <v>238</v>
      </c>
      <c r="C5" s="1" t="s">
        <v>230</v>
      </c>
      <c r="D5" s="1" t="s">
        <v>274</v>
      </c>
      <c r="E5" s="1">
        <v>9</v>
      </c>
      <c r="G5" s="1" t="s">
        <v>232</v>
      </c>
      <c r="H5">
        <v>1</v>
      </c>
      <c r="I5">
        <v>1</v>
      </c>
      <c r="J5">
        <v>1</v>
      </c>
      <c r="K5" s="21">
        <v>4.3171697754694899E-2</v>
      </c>
    </row>
    <row r="6" spans="1:11">
      <c r="A6" s="19">
        <v>4.4181999999999997</v>
      </c>
      <c r="B6" t="s">
        <v>240</v>
      </c>
      <c r="C6" s="1" t="s">
        <v>230</v>
      </c>
      <c r="D6" s="1" t="s">
        <v>274</v>
      </c>
      <c r="E6" s="1">
        <v>6</v>
      </c>
      <c r="G6" s="1" t="s">
        <v>274</v>
      </c>
      <c r="I6">
        <v>83</v>
      </c>
      <c r="K6" s="20">
        <f>SUM(A2:A11)</f>
        <v>84.371899999999997</v>
      </c>
    </row>
    <row r="7" spans="1:11">
      <c r="A7" s="19">
        <v>17.847799999999999</v>
      </c>
      <c r="B7" t="s">
        <v>242</v>
      </c>
      <c r="C7" s="1" t="s">
        <v>230</v>
      </c>
      <c r="D7" s="1" t="s">
        <v>274</v>
      </c>
      <c r="E7" s="1">
        <v>4</v>
      </c>
      <c r="G7" s="1" t="s">
        <v>275</v>
      </c>
      <c r="I7">
        <v>42</v>
      </c>
      <c r="K7" s="20">
        <f>SUM(A12)</f>
        <v>2.9335523885307999E-2</v>
      </c>
    </row>
    <row r="8" spans="1:11">
      <c r="A8" s="19">
        <v>4.4603000000000002</v>
      </c>
      <c r="B8" t="s">
        <v>244</v>
      </c>
      <c r="C8" s="1" t="s">
        <v>230</v>
      </c>
      <c r="D8" s="1" t="s">
        <v>274</v>
      </c>
      <c r="E8" s="1">
        <v>3</v>
      </c>
      <c r="G8" s="1" t="s">
        <v>278</v>
      </c>
      <c r="K8" s="20">
        <f>SUM(A13:A17)</f>
        <v>0.13907449175873002</v>
      </c>
    </row>
    <row r="9" spans="1:11">
      <c r="A9" s="19">
        <v>4.6425999999999998</v>
      </c>
      <c r="B9" t="s">
        <v>245</v>
      </c>
      <c r="C9" s="1" t="s">
        <v>230</v>
      </c>
      <c r="D9" s="1" t="s">
        <v>274</v>
      </c>
      <c r="E9" s="1">
        <v>3</v>
      </c>
      <c r="G9" s="1" t="s">
        <v>279</v>
      </c>
      <c r="K9">
        <v>3.5208046343715299E-2</v>
      </c>
    </row>
    <row r="10" spans="1:11">
      <c r="A10" s="19">
        <v>3.5821000000000001</v>
      </c>
      <c r="B10" t="s">
        <v>247</v>
      </c>
      <c r="C10" s="1" t="s">
        <v>230</v>
      </c>
      <c r="D10" s="1" t="s">
        <v>274</v>
      </c>
      <c r="E10" s="1">
        <v>2</v>
      </c>
      <c r="G10" s="1" t="s">
        <v>276</v>
      </c>
      <c r="K10" s="20">
        <f>SUM(A19:A27)</f>
        <v>12.068087456180216</v>
      </c>
    </row>
    <row r="11" spans="1:11">
      <c r="A11" s="19">
        <v>0.1275</v>
      </c>
      <c r="B11" t="s">
        <v>251</v>
      </c>
      <c r="C11" s="1" t="s">
        <v>230</v>
      </c>
      <c r="D11" s="1" t="s">
        <v>274</v>
      </c>
      <c r="E11" s="1">
        <v>2</v>
      </c>
      <c r="G11" s="1" t="s">
        <v>277</v>
      </c>
      <c r="K11" s="20">
        <f>SUM(A28:A32)</f>
        <v>1.757652633718525</v>
      </c>
    </row>
    <row r="12" spans="1:11">
      <c r="A12" s="19">
        <v>2.9335523885307999E-2</v>
      </c>
      <c r="B12" t="s">
        <v>252</v>
      </c>
      <c r="C12" s="1" t="s">
        <v>230</v>
      </c>
      <c r="D12" s="1" t="s">
        <v>275</v>
      </c>
      <c r="E12" s="1">
        <v>1</v>
      </c>
    </row>
    <row r="13" spans="1:11">
      <c r="A13" s="19">
        <v>5.5300000000000002E-2</v>
      </c>
      <c r="B13" t="s">
        <v>248</v>
      </c>
      <c r="C13" s="1" t="s">
        <v>230</v>
      </c>
      <c r="D13" s="1" t="s">
        <v>278</v>
      </c>
      <c r="E13" s="1">
        <v>2</v>
      </c>
    </row>
    <row r="14" spans="1:11">
      <c r="A14" s="19">
        <v>9.0848915550288505E-3</v>
      </c>
      <c r="B14" t="s">
        <v>262</v>
      </c>
      <c r="C14" s="1" t="s">
        <v>230</v>
      </c>
      <c r="D14" s="1" t="s">
        <v>278</v>
      </c>
      <c r="E14" s="1">
        <v>1</v>
      </c>
    </row>
    <row r="15" spans="1:11">
      <c r="A15" s="19">
        <v>4.47264299116915E-3</v>
      </c>
      <c r="B15" t="s">
        <v>263</v>
      </c>
      <c r="C15" s="1" t="s">
        <v>230</v>
      </c>
      <c r="D15" s="1" t="s">
        <v>278</v>
      </c>
      <c r="E15" s="1">
        <v>1</v>
      </c>
    </row>
    <row r="16" spans="1:11">
      <c r="A16" s="19">
        <v>3.5108478606266001E-2</v>
      </c>
      <c r="B16" t="s">
        <v>264</v>
      </c>
      <c r="C16" s="1" t="s">
        <v>230</v>
      </c>
      <c r="D16" s="1" t="s">
        <v>278</v>
      </c>
      <c r="E16" s="1">
        <v>1</v>
      </c>
    </row>
    <row r="17" spans="1:5">
      <c r="A17" s="19">
        <v>3.5108478606266001E-2</v>
      </c>
      <c r="B17" t="s">
        <v>265</v>
      </c>
      <c r="C17" s="1" t="s">
        <v>230</v>
      </c>
      <c r="D17" s="1" t="s">
        <v>278</v>
      </c>
      <c r="E17" s="1">
        <v>1</v>
      </c>
    </row>
    <row r="18" spans="1:5">
      <c r="A18" s="19">
        <v>3.5208046343715299E-2</v>
      </c>
      <c r="B18" t="s">
        <v>253</v>
      </c>
      <c r="C18" s="1" t="s">
        <v>230</v>
      </c>
      <c r="D18" s="1" t="s">
        <v>279</v>
      </c>
      <c r="E18" s="1">
        <v>1</v>
      </c>
    </row>
    <row r="19" spans="1:5">
      <c r="A19" s="19">
        <v>8.4306000000000001</v>
      </c>
      <c r="B19" t="s">
        <v>239</v>
      </c>
      <c r="C19" s="1" t="s">
        <v>230</v>
      </c>
      <c r="D19" s="1" t="s">
        <v>276</v>
      </c>
      <c r="E19" s="1">
        <v>8</v>
      </c>
    </row>
    <row r="20" spans="1:5">
      <c r="A20" s="19">
        <v>0.28899999999999998</v>
      </c>
      <c r="B20" t="s">
        <v>241</v>
      </c>
      <c r="C20" s="1" t="s">
        <v>230</v>
      </c>
      <c r="D20" s="1" t="s">
        <v>276</v>
      </c>
      <c r="E20" s="1">
        <v>6</v>
      </c>
    </row>
    <row r="21" spans="1:5">
      <c r="A21" s="19">
        <v>2.5017999999999998</v>
      </c>
      <c r="B21" t="s">
        <v>243</v>
      </c>
      <c r="C21" s="1" t="s">
        <v>230</v>
      </c>
      <c r="D21" s="1" t="s">
        <v>276</v>
      </c>
      <c r="E21" s="1">
        <v>5</v>
      </c>
    </row>
    <row r="22" spans="1:5">
      <c r="A22" s="19">
        <v>0.1636</v>
      </c>
      <c r="B22" t="s">
        <v>249</v>
      </c>
      <c r="C22" s="1" t="s">
        <v>230</v>
      </c>
      <c r="D22" s="1" t="s">
        <v>276</v>
      </c>
      <c r="E22" s="1">
        <v>2</v>
      </c>
    </row>
    <row r="23" spans="1:5">
      <c r="A23" s="19">
        <v>0.134994375521961</v>
      </c>
      <c r="B23" t="s">
        <v>254</v>
      </c>
      <c r="C23" s="1" t="s">
        <v>230</v>
      </c>
      <c r="D23" s="1" t="s">
        <v>276</v>
      </c>
      <c r="E23" s="1">
        <v>1</v>
      </c>
    </row>
    <row r="24" spans="1:5">
      <c r="A24" s="19">
        <v>8.8335240559002104E-2</v>
      </c>
      <c r="B24" t="s">
        <v>255</v>
      </c>
      <c r="C24" s="1" t="s">
        <v>230</v>
      </c>
      <c r="D24" s="1" t="s">
        <v>276</v>
      </c>
      <c r="E24" s="1">
        <v>1</v>
      </c>
    </row>
    <row r="25" spans="1:5">
      <c r="A25" s="19">
        <v>8.8335240559002104E-2</v>
      </c>
      <c r="B25" t="s">
        <v>256</v>
      </c>
      <c r="C25" s="1" t="s">
        <v>230</v>
      </c>
      <c r="D25" s="1" t="s">
        <v>276</v>
      </c>
      <c r="E25" s="1">
        <v>1</v>
      </c>
    </row>
    <row r="26" spans="1:5">
      <c r="A26" s="19">
        <v>3.8478838181177102E-2</v>
      </c>
      <c r="B26" t="s">
        <v>257</v>
      </c>
      <c r="C26" s="1" t="s">
        <v>230</v>
      </c>
      <c r="D26" s="1" t="s">
        <v>276</v>
      </c>
      <c r="E26" s="1">
        <v>1</v>
      </c>
    </row>
    <row r="27" spans="1:5">
      <c r="A27" s="19">
        <v>0.332943761359072</v>
      </c>
      <c r="B27" t="s">
        <v>258</v>
      </c>
      <c r="C27" s="1" t="s">
        <v>230</v>
      </c>
      <c r="D27" s="1" t="s">
        <v>276</v>
      </c>
      <c r="E27" s="1">
        <v>1</v>
      </c>
    </row>
    <row r="28" spans="1:5">
      <c r="A28" s="19">
        <v>0.72650000000000003</v>
      </c>
      <c r="B28" t="s">
        <v>246</v>
      </c>
      <c r="C28" s="1" t="s">
        <v>230</v>
      </c>
      <c r="D28" s="1" t="s">
        <v>277</v>
      </c>
      <c r="E28" s="1">
        <v>3</v>
      </c>
    </row>
    <row r="29" spans="1:5">
      <c r="A29" s="19">
        <v>0.72650000000000003</v>
      </c>
      <c r="B29" t="s">
        <v>250</v>
      </c>
      <c r="C29" s="1" t="s">
        <v>230</v>
      </c>
      <c r="D29" s="1" t="s">
        <v>277</v>
      </c>
      <c r="E29" s="1">
        <v>2</v>
      </c>
    </row>
    <row r="30" spans="1:5">
      <c r="A30" s="19">
        <v>0.111840331447456</v>
      </c>
      <c r="B30" t="s">
        <v>259</v>
      </c>
      <c r="C30" s="1" t="s">
        <v>230</v>
      </c>
      <c r="D30" s="1" t="s">
        <v>277</v>
      </c>
      <c r="E30" s="1">
        <v>1</v>
      </c>
    </row>
    <row r="31" spans="1:5">
      <c r="A31" s="19">
        <v>0.111840331447456</v>
      </c>
      <c r="B31" t="s">
        <v>260</v>
      </c>
      <c r="C31" s="1" t="s">
        <v>230</v>
      </c>
      <c r="D31" s="1" t="s">
        <v>277</v>
      </c>
      <c r="E31" s="1">
        <v>1</v>
      </c>
    </row>
    <row r="32" spans="1:5">
      <c r="A32" s="19">
        <v>8.0971970823612696E-2</v>
      </c>
      <c r="B32" t="s">
        <v>261</v>
      </c>
      <c r="C32" s="1" t="s">
        <v>230</v>
      </c>
      <c r="D32" s="1" t="s">
        <v>277</v>
      </c>
      <c r="E32" s="1">
        <v>1</v>
      </c>
    </row>
    <row r="33" spans="1:5">
      <c r="A33" s="18">
        <v>0.423320424537801</v>
      </c>
      <c r="B33" t="s">
        <v>266</v>
      </c>
      <c r="C33" s="1" t="s">
        <v>231</v>
      </c>
      <c r="D33" s="1"/>
      <c r="E33" s="1">
        <v>1</v>
      </c>
    </row>
    <row r="34" spans="1:5">
      <c r="A34" s="18">
        <v>3.6385326775743299E-2</v>
      </c>
      <c r="B34" t="s">
        <v>267</v>
      </c>
      <c r="C34" s="1" t="s">
        <v>231</v>
      </c>
      <c r="D34" s="1"/>
      <c r="E34" s="1">
        <v>1</v>
      </c>
    </row>
    <row r="35" spans="1:5">
      <c r="A35" s="18">
        <v>3.3065623135146598E-2</v>
      </c>
      <c r="B35" t="s">
        <v>268</v>
      </c>
      <c r="C35" s="1" t="s">
        <v>231</v>
      </c>
      <c r="D35" s="1"/>
      <c r="E35" s="1">
        <v>1</v>
      </c>
    </row>
    <row r="36" spans="1:5">
      <c r="A36" s="18">
        <v>0.1404</v>
      </c>
      <c r="B36" t="s">
        <v>269</v>
      </c>
      <c r="C36" s="1" t="s">
        <v>201</v>
      </c>
      <c r="D36" s="1"/>
      <c r="E36" s="1">
        <v>5</v>
      </c>
    </row>
    <row r="37" spans="1:5">
      <c r="A37" s="18">
        <v>4.3171697754694899E-2</v>
      </c>
      <c r="B37" t="s">
        <v>270</v>
      </c>
      <c r="C37" s="1" t="s">
        <v>232</v>
      </c>
      <c r="D37" s="1"/>
      <c r="E37" s="1">
        <v>1</v>
      </c>
    </row>
  </sheetData>
  <conditionalFormatting sqref="A2:A3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22_Naja_annulifera_Liverpool_un</vt:lpstr>
      <vt:lpstr>for alignment</vt:lpstr>
      <vt:lpstr>Transcriptome comparison</vt:lpstr>
      <vt:lpstr>Proteoform count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2018-01-09T23:16:21Z</dcterms:created>
  <dcterms:modified xsi:type="dcterms:W3CDTF">2019-10-24T14:11:56Z</dcterms:modified>
</cp:coreProperties>
</file>